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C4602E8-987D-4ABC-80F7-626F64CC049F}" xr6:coauthVersionLast="47" xr6:coauthVersionMax="47" xr10:uidLastSave="{00000000-0000-0000-0000-000000000000}"/>
  <bookViews>
    <workbookView xWindow="-120" yWindow="-120" windowWidth="20730" windowHeight="11040" tabRatio="561" xr2:uid="{00000000-000D-0000-FFFF-FFFF00000000}"/>
  </bookViews>
  <sheets>
    <sheet name="Clases 12 y 13 - Albatros -" sheetId="11" r:id="rId1"/>
    <sheet name="Clases 14 y 15 - Eagles -" sheetId="4" r:id="rId2"/>
    <sheet name="Clases 16 y Post. - Birdies -" sheetId="5" r:id="rId3"/>
  </sheets>
  <calcPr calcId="191029"/>
</workbook>
</file>

<file path=xl/calcChain.xml><?xml version="1.0" encoding="utf-8"?>
<calcChain xmlns="http://schemas.openxmlformats.org/spreadsheetml/2006/main">
  <c r="A1" i="4" l="1"/>
  <c r="A1" i="5" s="1"/>
  <c r="A48" i="5" s="1"/>
  <c r="A32" i="5"/>
  <c r="A69" i="4" l="1"/>
  <c r="AA54" i="5"/>
  <c r="Y54" i="5"/>
  <c r="W54" i="5"/>
  <c r="U54" i="5"/>
  <c r="S54" i="5"/>
  <c r="Q54" i="5"/>
  <c r="O54" i="5"/>
  <c r="M54" i="5"/>
  <c r="K54" i="5"/>
  <c r="I54" i="5"/>
  <c r="G54" i="5"/>
  <c r="E54" i="5"/>
  <c r="AA7" i="5"/>
  <c r="Y7" i="5"/>
  <c r="W7" i="5"/>
  <c r="U7" i="5"/>
  <c r="S7" i="5"/>
  <c r="Q7" i="5"/>
  <c r="O7" i="5"/>
  <c r="M7" i="5"/>
  <c r="K7" i="5"/>
  <c r="I7" i="5"/>
  <c r="G7" i="5"/>
  <c r="E7" i="5"/>
  <c r="AA75" i="4"/>
  <c r="Y75" i="4"/>
  <c r="W75" i="4"/>
  <c r="U75" i="4"/>
  <c r="S75" i="4"/>
  <c r="Q75" i="4"/>
  <c r="O75" i="4"/>
  <c r="M75" i="4"/>
  <c r="K75" i="4"/>
  <c r="I75" i="4"/>
  <c r="G75" i="4"/>
  <c r="E75" i="4"/>
  <c r="AA7" i="4"/>
  <c r="Y7" i="4"/>
  <c r="W7" i="4"/>
  <c r="U7" i="4"/>
  <c r="S7" i="4"/>
  <c r="Q7" i="4"/>
  <c r="O7" i="4"/>
  <c r="M7" i="4"/>
  <c r="K7" i="4"/>
  <c r="I7" i="4"/>
  <c r="G7" i="4"/>
  <c r="E7" i="4"/>
  <c r="AA51" i="11"/>
  <c r="Y51" i="11"/>
  <c r="W51" i="11"/>
  <c r="U51" i="11"/>
  <c r="S51" i="11"/>
  <c r="Q51" i="11"/>
  <c r="O51" i="11"/>
  <c r="M51" i="11"/>
  <c r="K51" i="11"/>
  <c r="I51" i="11"/>
  <c r="G51" i="11"/>
  <c r="E51" i="11"/>
  <c r="AN69" i="5"/>
  <c r="AN90" i="4"/>
  <c r="AO66" i="11"/>
  <c r="AC26" i="4"/>
  <c r="AC17" i="4"/>
  <c r="AC23" i="4"/>
  <c r="AC24" i="4"/>
  <c r="AC41" i="4"/>
  <c r="AC35" i="4"/>
  <c r="AC13" i="4"/>
  <c r="AC19" i="4"/>
  <c r="AC16" i="4"/>
  <c r="AC30" i="4"/>
  <c r="AC37" i="4"/>
  <c r="AC12" i="4"/>
  <c r="AC31" i="4"/>
  <c r="AC21" i="4"/>
  <c r="AC34" i="4"/>
  <c r="AC22" i="4"/>
  <c r="AC39" i="4"/>
  <c r="AC25" i="4"/>
  <c r="AC18" i="4"/>
  <c r="AC32" i="4"/>
  <c r="AC36" i="4"/>
  <c r="AC14" i="4" l="1"/>
  <c r="AF27" i="5"/>
  <c r="A52" i="4" l="1"/>
  <c r="AC20" i="5" l="1"/>
  <c r="AC56" i="4"/>
  <c r="AC51" i="4"/>
  <c r="AC27" i="4"/>
  <c r="AC15" i="4"/>
  <c r="AC33" i="4"/>
  <c r="AC38" i="4"/>
  <c r="AC50" i="4"/>
  <c r="AC40" i="4"/>
  <c r="AC43" i="4"/>
  <c r="AC46" i="4"/>
  <c r="AC42" i="4"/>
  <c r="AC45" i="4"/>
  <c r="AC54" i="4"/>
  <c r="AC28" i="4"/>
  <c r="AC47" i="4"/>
  <c r="AC29" i="4"/>
  <c r="AC48" i="4"/>
  <c r="AC53" i="4"/>
  <c r="AC44" i="4"/>
  <c r="AC52" i="4"/>
  <c r="AC55" i="4"/>
  <c r="AC20" i="4"/>
  <c r="AC49" i="4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59" i="5"/>
  <c r="AC61" i="5"/>
  <c r="AC63" i="5"/>
  <c r="AC60" i="5"/>
  <c r="AC62" i="5"/>
  <c r="AC19" i="5"/>
  <c r="AC38" i="5"/>
  <c r="AC16" i="5"/>
  <c r="AC31" i="5"/>
  <c r="AC30" i="5"/>
  <c r="AC18" i="5"/>
  <c r="AC35" i="5"/>
  <c r="AC14" i="5"/>
  <c r="AC36" i="5"/>
  <c r="AC33" i="5"/>
  <c r="AC21" i="5"/>
  <c r="AC12" i="5"/>
  <c r="AC25" i="5"/>
  <c r="AC27" i="5"/>
  <c r="AC15" i="5"/>
  <c r="AC23" i="5"/>
  <c r="AC42" i="5"/>
  <c r="AC28" i="5"/>
  <c r="AC40" i="5"/>
  <c r="AC17" i="5"/>
  <c r="AC41" i="5"/>
  <c r="AC13" i="5"/>
  <c r="AC22" i="5"/>
  <c r="AC29" i="5"/>
  <c r="AC34" i="5"/>
  <c r="AC26" i="5"/>
  <c r="AC32" i="5"/>
  <c r="AC24" i="5"/>
  <c r="AC37" i="5"/>
  <c r="AC39" i="5"/>
  <c r="AC43" i="5"/>
  <c r="AC44" i="5"/>
  <c r="AC45" i="5"/>
  <c r="AA9" i="5"/>
  <c r="AA56" i="5" s="1"/>
  <c r="AA8" i="5"/>
  <c r="AA55" i="5" s="1"/>
  <c r="AB110" i="4"/>
  <c r="AA110" i="4"/>
  <c r="AC109" i="4"/>
  <c r="AC108" i="4"/>
  <c r="AC107" i="4"/>
  <c r="AC106" i="4"/>
  <c r="AC105" i="4"/>
  <c r="AC104" i="4"/>
  <c r="AC103" i="4"/>
  <c r="AC102" i="4"/>
  <c r="AC101" i="4"/>
  <c r="AC100" i="4"/>
  <c r="AC98" i="4"/>
  <c r="AC93" i="4"/>
  <c r="AC87" i="4"/>
  <c r="AC81" i="4"/>
  <c r="AC84" i="4"/>
  <c r="AC90" i="4"/>
  <c r="AC82" i="4"/>
  <c r="AC80" i="4"/>
  <c r="AC88" i="4"/>
  <c r="AC89" i="4"/>
  <c r="AC99" i="4"/>
  <c r="AC95" i="4"/>
  <c r="AC92" i="4"/>
  <c r="AC97" i="4"/>
  <c r="AC96" i="4"/>
  <c r="AC94" i="4"/>
  <c r="AC86" i="4"/>
  <c r="AC85" i="4"/>
  <c r="AC91" i="4"/>
  <c r="AC83" i="4"/>
  <c r="AC65" i="4"/>
  <c r="AC64" i="4"/>
  <c r="AC63" i="4"/>
  <c r="AC62" i="4"/>
  <c r="AC61" i="4"/>
  <c r="AC60" i="4"/>
  <c r="AC59" i="4"/>
  <c r="AC58" i="4"/>
  <c r="AC57" i="4"/>
  <c r="AB66" i="4"/>
  <c r="AA66" i="4"/>
  <c r="AA9" i="4"/>
  <c r="AA77" i="4" s="1"/>
  <c r="AA8" i="4"/>
  <c r="AA76" i="4" s="1"/>
  <c r="AC85" i="11"/>
  <c r="AC84" i="1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5" i="11"/>
  <c r="AC64" i="11"/>
  <c r="AC61" i="11"/>
  <c r="AC66" i="11"/>
  <c r="AC60" i="11"/>
  <c r="AC63" i="11"/>
  <c r="AC57" i="11"/>
  <c r="AC56" i="11"/>
  <c r="AC59" i="11"/>
  <c r="AC58" i="11"/>
  <c r="AC62" i="11"/>
  <c r="AC42" i="11"/>
  <c r="AC41" i="11"/>
  <c r="AC40" i="11"/>
  <c r="AC39" i="11"/>
  <c r="AC38" i="11"/>
  <c r="AC37" i="11"/>
  <c r="AC36" i="11"/>
  <c r="AC35" i="11"/>
  <c r="AC34" i="11"/>
  <c r="AC33" i="11"/>
  <c r="AC21" i="11"/>
  <c r="AC22" i="11"/>
  <c r="AC26" i="11"/>
  <c r="AC30" i="11"/>
  <c r="AC14" i="11"/>
  <c r="AC23" i="11"/>
  <c r="AC18" i="11"/>
  <c r="AC32" i="11"/>
  <c r="AC15" i="11"/>
  <c r="AC12" i="11"/>
  <c r="AC20" i="11"/>
  <c r="AC31" i="11"/>
  <c r="AC29" i="11"/>
  <c r="AC19" i="11"/>
  <c r="AC16" i="11"/>
  <c r="AC24" i="11"/>
  <c r="AC13" i="11"/>
  <c r="AC28" i="11"/>
  <c r="AC17" i="11"/>
  <c r="AC27" i="11"/>
  <c r="AC25" i="11"/>
  <c r="AA53" i="11"/>
  <c r="AA52" i="11"/>
  <c r="Y9" i="5"/>
  <c r="Y8" i="5"/>
  <c r="A40" i="5"/>
  <c r="A39" i="5"/>
  <c r="A38" i="5"/>
  <c r="W46" i="5"/>
  <c r="A45" i="5"/>
  <c r="Z46" i="5" l="1"/>
  <c r="Y46" i="5"/>
  <c r="X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M110" i="4" l="1"/>
  <c r="N110" i="4"/>
  <c r="Z66" i="4" l="1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A39" i="11" l="1"/>
  <c r="A40" i="11"/>
  <c r="A41" i="11"/>
  <c r="A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80" i="5" l="1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57" i="4"/>
  <c r="A56" i="4"/>
  <c r="A55" i="4"/>
  <c r="A54" i="4"/>
  <c r="A53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Y56" i="5"/>
  <c r="Y55" i="5"/>
  <c r="Z110" i="4"/>
  <c r="Y110" i="4"/>
  <c r="Y9" i="4"/>
  <c r="Y77" i="4" s="1"/>
  <c r="Y8" i="4"/>
  <c r="Y76" i="4" s="1"/>
  <c r="Y86" i="11"/>
  <c r="Z86" i="11"/>
  <c r="Y53" i="11"/>
  <c r="Y52" i="11"/>
  <c r="A37" i="5"/>
  <c r="A59" i="5"/>
  <c r="A44" i="5"/>
  <c r="A43" i="5"/>
  <c r="A42" i="5"/>
  <c r="A41" i="5"/>
  <c r="A36" i="5"/>
  <c r="A35" i="5"/>
  <c r="A34" i="5"/>
  <c r="A33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L69" i="5"/>
  <c r="AJ69" i="5"/>
  <c r="AH69" i="5"/>
  <c r="AF69" i="5"/>
  <c r="AL27" i="5"/>
  <c r="AJ27" i="5"/>
  <c r="AH27" i="5"/>
  <c r="W9" i="5"/>
  <c r="W56" i="5" s="1"/>
  <c r="U9" i="5"/>
  <c r="U56" i="5" s="1"/>
  <c r="S9" i="5"/>
  <c r="S56" i="5" s="1"/>
  <c r="Q9" i="5"/>
  <c r="Q56" i="5" s="1"/>
  <c r="O9" i="5"/>
  <c r="O56" i="5" s="1"/>
  <c r="M9" i="5"/>
  <c r="M56" i="5" s="1"/>
  <c r="K9" i="5"/>
  <c r="K56" i="5" s="1"/>
  <c r="I9" i="5"/>
  <c r="I56" i="5" s="1"/>
  <c r="G9" i="5"/>
  <c r="G56" i="5" s="1"/>
  <c r="W8" i="5"/>
  <c r="W55" i="5" s="1"/>
  <c r="U8" i="5"/>
  <c r="U55" i="5" s="1"/>
  <c r="S8" i="5"/>
  <c r="S55" i="5" s="1"/>
  <c r="Q8" i="5"/>
  <c r="Q55" i="5" s="1"/>
  <c r="O8" i="5"/>
  <c r="O55" i="5" s="1"/>
  <c r="M8" i="5"/>
  <c r="M55" i="5" s="1"/>
  <c r="K8" i="5"/>
  <c r="K55" i="5" s="1"/>
  <c r="I8" i="5"/>
  <c r="I55" i="5" s="1"/>
  <c r="G8" i="5"/>
  <c r="G55" i="5" s="1"/>
  <c r="E9" i="5"/>
  <c r="E56" i="5" s="1"/>
  <c r="E8" i="5"/>
  <c r="E55" i="5" s="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M176" i="11"/>
  <c r="AK176" i="11"/>
  <c r="AI176" i="11"/>
  <c r="AG176" i="11"/>
  <c r="AM66" i="11"/>
  <c r="AK66" i="11"/>
  <c r="AI66" i="11"/>
  <c r="AG66" i="11"/>
  <c r="AM27" i="11"/>
  <c r="AK27" i="11"/>
  <c r="AI27" i="11"/>
  <c r="AG27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G53" i="11"/>
  <c r="G52" i="11"/>
  <c r="E53" i="11"/>
  <c r="E52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5" i="4"/>
  <c r="A64" i="4"/>
  <c r="A63" i="4"/>
  <c r="A62" i="4"/>
  <c r="A61" i="4"/>
  <c r="A60" i="4"/>
  <c r="A59" i="4"/>
  <c r="A58" i="4"/>
  <c r="A14" i="4"/>
  <c r="A13" i="4"/>
  <c r="A12" i="4"/>
  <c r="AL90" i="4"/>
  <c r="AJ90" i="4"/>
  <c r="AH90" i="4"/>
  <c r="AF90" i="4"/>
  <c r="AL27" i="4"/>
  <c r="AJ27" i="4"/>
  <c r="AH27" i="4"/>
  <c r="AF27" i="4"/>
  <c r="W9" i="4"/>
  <c r="W77" i="4" s="1"/>
  <c r="U9" i="4"/>
  <c r="U77" i="4" s="1"/>
  <c r="S9" i="4"/>
  <c r="S77" i="4" s="1"/>
  <c r="Q9" i="4"/>
  <c r="Q77" i="4" s="1"/>
  <c r="O9" i="4"/>
  <c r="O77" i="4" s="1"/>
  <c r="M9" i="4"/>
  <c r="M77" i="4" s="1"/>
  <c r="K9" i="4"/>
  <c r="K77" i="4" s="1"/>
  <c r="I9" i="4"/>
  <c r="I77" i="4" s="1"/>
  <c r="G9" i="4"/>
  <c r="G77" i="4" s="1"/>
  <c r="W8" i="4"/>
  <c r="W76" i="4" s="1"/>
  <c r="U8" i="4"/>
  <c r="U76" i="4" s="1"/>
  <c r="S8" i="4"/>
  <c r="S76" i="4" s="1"/>
  <c r="Q8" i="4"/>
  <c r="Q76" i="4" s="1"/>
  <c r="O8" i="4"/>
  <c r="O76" i="4" s="1"/>
  <c r="M8" i="4"/>
  <c r="M76" i="4" s="1"/>
  <c r="K8" i="4"/>
  <c r="K76" i="4" s="1"/>
  <c r="I8" i="4"/>
  <c r="I76" i="4" s="1"/>
  <c r="G8" i="4"/>
  <c r="G76" i="4" s="1"/>
  <c r="E8" i="4"/>
  <c r="E76" i="4" s="1"/>
  <c r="E9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</calcChain>
</file>

<file path=xl/sharedStrings.xml><?xml version="1.0" encoding="utf-8"?>
<sst xmlns="http://schemas.openxmlformats.org/spreadsheetml/2006/main" count="384" uniqueCount="130">
  <si>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</si>
  <si>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</si>
  <si>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</si>
  <si>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</si>
  <si>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</si>
  <si>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</si>
  <si>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</si>
  <si>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</si>
  <si>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</si>
  <si>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</si>
  <si>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Necochea Golf Club - POJ -</t>
  </si>
  <si>
    <t>Sierra de los Padres GC - AMD -</t>
  </si>
  <si>
    <t>Golf Club Dolores</t>
  </si>
  <si>
    <t>Mar del Plata Golf Club Cancha Vieja</t>
  </si>
  <si>
    <t>Mar del Plata Golf Club Cancha Nueva</t>
  </si>
  <si>
    <t>Miramar Links</t>
  </si>
  <si>
    <t>CIRCUITO DE MENORES AÑO 2024</t>
  </si>
  <si>
    <t>1° FECHA</t>
  </si>
  <si>
    <t>2° FECHA</t>
  </si>
  <si>
    <t>3° FECHA</t>
  </si>
  <si>
    <t>4° FECHA</t>
  </si>
  <si>
    <t>5° FECHA</t>
  </si>
  <si>
    <t>6° FECHA</t>
  </si>
  <si>
    <t>8° FECHA</t>
  </si>
  <si>
    <t>9° FECHA</t>
  </si>
  <si>
    <t>10° FECHA</t>
  </si>
  <si>
    <t>11° FECHA</t>
  </si>
  <si>
    <t>12° FECHA</t>
  </si>
  <si>
    <t>MOYANO JOAQUIN URIEL</t>
  </si>
  <si>
    <t>SPGC</t>
  </si>
  <si>
    <t>FALCON PERRETTI ORESTE JONAS</t>
  </si>
  <si>
    <t>NGC</t>
  </si>
  <si>
    <t>CMDP</t>
  </si>
  <si>
    <t>FLORES BELLINI IGNACIO</t>
  </si>
  <si>
    <t>ML</t>
  </si>
  <si>
    <t>MASTROVITO FRANCISCO</t>
  </si>
  <si>
    <t>MDPGC</t>
  </si>
  <si>
    <t>DE PIERRO JUSTINO</t>
  </si>
  <si>
    <t>LEOFANTI BIANCA EMILIA</t>
  </si>
  <si>
    <t>LAMORTE JUAN SEBASTIAN</t>
  </si>
  <si>
    <t>CG</t>
  </si>
  <si>
    <t>SARASOLA PEDRO</t>
  </si>
  <si>
    <t>GCD</t>
  </si>
  <si>
    <t>FALLICO GONZALEZ JOAQUIN</t>
  </si>
  <si>
    <t>ESPINAL SALVADOR</t>
  </si>
  <si>
    <t>PORCEL RENZO</t>
  </si>
  <si>
    <t>ASTESANO FERMIN</t>
  </si>
  <si>
    <t>MEILAN BELEN</t>
  </si>
  <si>
    <t>BIONDELLI BOSSO ANGELINA</t>
  </si>
  <si>
    <t>MORELLO JUAN</t>
  </si>
  <si>
    <t>NIZ AUGUSTO</t>
  </si>
  <si>
    <t>MORELLO BAUTISTA</t>
  </si>
  <si>
    <t>NIZ GUADALUPE</t>
  </si>
  <si>
    <t>CHOCO JOAQUINA</t>
  </si>
  <si>
    <t>Club Mar del Plata S.A.</t>
  </si>
  <si>
    <t>CASENAVE BENICIO</t>
  </si>
  <si>
    <t>ALVAREZ AXEL JESUS</t>
  </si>
  <si>
    <t>FERNANDEZ RAFAELA</t>
  </si>
  <si>
    <t>DOMINGUEZ DO AMARAL BAUTISTA</t>
  </si>
  <si>
    <t>Todos Los Clubes de la Federación</t>
  </si>
  <si>
    <t>1° FECHA VIRTUAL</t>
  </si>
  <si>
    <t>El Valle de Tandil GC y Tandil GC</t>
  </si>
  <si>
    <t>DEPREZ ELIAN</t>
  </si>
  <si>
    <t>Links Pinamar S.A.</t>
  </si>
  <si>
    <t>EVTGC</t>
  </si>
  <si>
    <t>CHIESA VITTORIO</t>
  </si>
  <si>
    <t>CIRCUITO DE MENORES AÑO 2025</t>
  </si>
  <si>
    <t>NIÑOS CLASES 2012 y 2013 - ALBATROS -</t>
  </si>
  <si>
    <t>NIÑAS CLASES 2012 y 2013 - ALBATROS -</t>
  </si>
  <si>
    <t>NIÑOS CLASES 2014 y 2015 - EAGLES -</t>
  </si>
  <si>
    <t>NIÑAS CLASES 2014 y 2015 - EAGLES -</t>
  </si>
  <si>
    <t>NIÑOS CLASES 2016 Y POSTERIORES - BIRDIES -</t>
  </si>
  <si>
    <t>NIÑAS CLASES 2016 POSTERIORES - BIRDIES -</t>
  </si>
  <si>
    <t>REINOSO URIEL BAUTISTA</t>
  </si>
  <si>
    <t>PENISSI JUAN SEGUNDO</t>
  </si>
  <si>
    <t>LAVEGA FRANCISCO</t>
  </si>
  <si>
    <t>HERNANDEZ AITANA EMMA</t>
  </si>
  <si>
    <t>GCC</t>
  </si>
  <si>
    <t>MARTINEZ RIEKEN FRIDA</t>
  </si>
  <si>
    <t>CABRERA CEDRIC GABRIEL</t>
  </si>
  <si>
    <t>RODRIGUEZ ANELLI BENJAMIN</t>
  </si>
  <si>
    <t>GUTIERREZ PEDRO</t>
  </si>
  <si>
    <t>BAESSO FRANCISCO</t>
  </si>
  <si>
    <t>SAENZ ROZAS RAMON</t>
  </si>
  <si>
    <t>GIULIANO KRESSI DIEGO ISMAEL</t>
  </si>
  <si>
    <t>AMBROSIUS GASTELU SALVADOR JOSE</t>
  </si>
  <si>
    <t>COZZOLI FLORENCIA</t>
  </si>
  <si>
    <t>GOLUB ANDERSON ODO</t>
  </si>
  <si>
    <t>BENEITO PLATE BENJAMIN</t>
  </si>
  <si>
    <t>ELICHIRIBEHETY PEDRO NICOLAS</t>
  </si>
  <si>
    <t>FIORITI CARLOS MARTIN</t>
  </si>
  <si>
    <t>COSTE ISIDRO</t>
  </si>
  <si>
    <t>ELICHIRIBEHETY TOMAS SALVADOR</t>
  </si>
  <si>
    <t>FERRAIRONE ULISES ALEXIS</t>
  </si>
  <si>
    <t>GIACOMINI FELIPE</t>
  </si>
  <si>
    <t>BAÑUELOS BENITEZ MELODY BEATRIZ</t>
  </si>
  <si>
    <t>CIANCI IKER</t>
  </si>
  <si>
    <t>GIACOMINI SALVADOR</t>
  </si>
  <si>
    <t>ALDUBATO GARCIA PARIS THEO</t>
  </si>
  <si>
    <t>11; 12 y 13/02/2025</t>
  </si>
  <si>
    <t>BUSTILLO BELISARIO</t>
  </si>
  <si>
    <t>TGC</t>
  </si>
  <si>
    <t>TERCERO VALENTIN</t>
  </si>
  <si>
    <t>TOLETTI SET</t>
  </si>
  <si>
    <t>LOUSTAU LUPE</t>
  </si>
  <si>
    <t>CARBALLO CLEMENTINA</t>
  </si>
  <si>
    <t>ARBELECHE ISIDRO FERMIN</t>
  </si>
  <si>
    <t>LOUSTAU QUAGLIA JUANA</t>
  </si>
  <si>
    <t>HAUQUI SANTIAGO</t>
  </si>
  <si>
    <t>MATHIEU HILARIO</t>
  </si>
  <si>
    <t>SANCHEZ FAUSTINO</t>
  </si>
  <si>
    <t>VERELLEN TRINIDAD</t>
  </si>
  <si>
    <t>MATHIEU TORIBIO</t>
  </si>
  <si>
    <t>RODRIGUEZ FERRERO SANTIAGO</t>
  </si>
  <si>
    <t>CEGL</t>
  </si>
  <si>
    <t>FIGUEROA BAUTISTA</t>
  </si>
  <si>
    <t>GIACINTO LORENZO</t>
  </si>
  <si>
    <t>MURILLO SIMON</t>
  </si>
  <si>
    <t>SARMIENTO BENICIO</t>
  </si>
  <si>
    <t>RODRIGUEZ FERRERO JUAN MARTIN</t>
  </si>
  <si>
    <t>GLCE</t>
  </si>
  <si>
    <t>BISOGNIN CARRENO MATEO</t>
  </si>
  <si>
    <t>SIGILLITO LOB ADOLFO</t>
  </si>
  <si>
    <t>SIGILLITO LOB SALVADOR</t>
  </si>
  <si>
    <t>CORRALES ALEJO</t>
  </si>
  <si>
    <t>REPETTO MANUEL</t>
  </si>
  <si>
    <t>LECHERE BAUTISTA</t>
  </si>
  <si>
    <t>REEVS AGUSTIN</t>
  </si>
  <si>
    <t>GCHCC</t>
  </si>
  <si>
    <t>NIZ JOAQUIN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</si>
</sst>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/>
  </cellStyleXfs>
  <cellXfs count="69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8" fillId="3" borderId="9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165" fontId="3" fillId="6" borderId="28" xfId="0" applyNumberFormat="1" applyFont="1" applyFill="1" applyBorder="1" applyAlignment="1">
      <alignment horizontal="center"/>
    </xf>
    <xf numFmtId="165" fontId="3" fillId="6" borderId="29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65" fontId="10" fillId="2" borderId="23" xfId="0" applyNumberFormat="1" applyFont="1" applyFill="1" applyBorder="1" applyAlignment="1">
      <alignment horizontal="center"/>
    </xf>
    <xf numFmtId="165" fontId="10" fillId="2" borderId="24" xfId="0" applyNumberFormat="1" applyFont="1" applyFill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6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25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41" width="11.42578125" style="1" hidden="1" customWidth="1"/>
    <col min="42" max="42" width="11.42578125" style="1" customWidth="1"/>
    <col min="43" max="16384" width="11.42578125" style="1"/>
  </cols>
  <sheetData>
    <row r="1" spans="1:41" ht="23.25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</row>
    <row r="2" spans="1:41" ht="24" thickBot="1">
      <c r="A2" s="61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41" ht="17.25" thickBot="1"/>
    <row r="4" spans="1:41" ht="20.25" thickBot="1">
      <c r="A4" s="41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41" ht="17.25" thickBot="1"/>
    <row r="6" spans="1:41" ht="20.25" thickBot="1">
      <c r="A6" s="64" t="s">
        <v>67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41" ht="17.25" thickBot="1">
      <c r="E7" s="59" t="s">
        <v>17</v>
      </c>
      <c r="F7" s="60"/>
      <c r="G7" s="59" t="s">
        <v>18</v>
      </c>
      <c r="H7" s="60"/>
      <c r="I7" s="59" t="s">
        <v>19</v>
      </c>
      <c r="J7" s="60"/>
      <c r="K7" s="59" t="s">
        <v>20</v>
      </c>
      <c r="L7" s="60"/>
      <c r="M7" s="59" t="s">
        <v>21</v>
      </c>
      <c r="N7" s="60"/>
      <c r="O7" s="59" t="s">
        <v>22</v>
      </c>
      <c r="P7" s="60"/>
      <c r="Q7" s="59" t="s">
        <v>60</v>
      </c>
      <c r="R7" s="60"/>
      <c r="S7" s="59" t="s">
        <v>23</v>
      </c>
      <c r="T7" s="60"/>
      <c r="U7" s="59" t="s">
        <v>24</v>
      </c>
      <c r="V7" s="60"/>
      <c r="W7" s="59" t="s">
        <v>25</v>
      </c>
      <c r="X7" s="60"/>
      <c r="Y7" s="59" t="s">
        <v>26</v>
      </c>
      <c r="Z7" s="60"/>
      <c r="AA7" s="59" t="s">
        <v>27</v>
      </c>
      <c r="AB7" s="60"/>
      <c r="AG7" s="1"/>
    </row>
    <row r="8" spans="1:41" ht="17.25" thickBot="1">
      <c r="E8" s="57">
        <v>45677</v>
      </c>
      <c r="F8" s="58"/>
      <c r="G8" s="57">
        <v>45691</v>
      </c>
      <c r="H8" s="58"/>
      <c r="I8" s="67" t="s">
        <v>99</v>
      </c>
      <c r="J8" s="68"/>
      <c r="K8" s="57">
        <v>45740</v>
      </c>
      <c r="L8" s="58"/>
      <c r="M8" s="57">
        <v>45774</v>
      </c>
      <c r="N8" s="58"/>
      <c r="O8" s="57"/>
      <c r="P8" s="58"/>
      <c r="Q8" s="57"/>
      <c r="R8" s="58"/>
      <c r="S8" s="50"/>
      <c r="T8" s="51"/>
      <c r="U8" s="57"/>
      <c r="V8" s="58"/>
      <c r="W8" s="57"/>
      <c r="X8" s="58"/>
      <c r="Y8" s="50"/>
      <c r="Z8" s="51"/>
      <c r="AA8" s="50"/>
      <c r="AB8" s="51"/>
    </row>
    <row r="9" spans="1:41" ht="16.5" customHeight="1" thickBot="1">
      <c r="A9" s="44" t="s">
        <v>0</v>
      </c>
      <c r="B9" s="44" t="s">
        <v>1</v>
      </c>
      <c r="C9" s="55" t="s">
        <v>7</v>
      </c>
      <c r="D9" s="17" t="s">
        <v>8</v>
      </c>
      <c r="E9" s="46" t="s">
        <v>10</v>
      </c>
      <c r="F9" s="47"/>
      <c r="G9" s="46" t="s">
        <v>54</v>
      </c>
      <c r="H9" s="47"/>
      <c r="I9" s="46" t="s">
        <v>11</v>
      </c>
      <c r="J9" s="47"/>
      <c r="K9" s="46" t="s">
        <v>15</v>
      </c>
      <c r="L9" s="47"/>
      <c r="M9" s="46" t="s">
        <v>12</v>
      </c>
      <c r="N9" s="47"/>
      <c r="O9" s="46" t="s">
        <v>12</v>
      </c>
      <c r="P9" s="47"/>
      <c r="Q9" s="46" t="s">
        <v>59</v>
      </c>
      <c r="R9" s="47"/>
      <c r="S9" s="46" t="s">
        <v>13</v>
      </c>
      <c r="T9" s="47"/>
      <c r="U9" s="46" t="s">
        <v>61</v>
      </c>
      <c r="V9" s="47"/>
      <c r="W9" s="46" t="s">
        <v>63</v>
      </c>
      <c r="X9" s="47"/>
      <c r="Y9" s="46" t="s">
        <v>14</v>
      </c>
      <c r="Z9" s="47"/>
      <c r="AA9" s="46"/>
      <c r="AB9" s="47"/>
    </row>
    <row r="10" spans="1:41" ht="17.25" customHeight="1" thickBot="1">
      <c r="A10" s="45"/>
      <c r="B10" s="45"/>
      <c r="C10" s="56"/>
      <c r="D10" s="18" t="s">
        <v>9</v>
      </c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48"/>
      <c r="AB10" s="49"/>
      <c r="AD10" s="44" t="s">
        <v>0</v>
      </c>
    </row>
    <row r="11" spans="1:41" ht="17.25" thickBot="1">
      <c r="A11" s="39"/>
      <c r="B11" s="40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45"/>
      <c r="AI11" s="15">
        <v>0.1</v>
      </c>
      <c r="AK11" s="15">
        <v>0.2</v>
      </c>
      <c r="AM11" s="15">
        <v>0.5</v>
      </c>
      <c r="AO11" s="15">
        <v>-0.5</v>
      </c>
    </row>
    <row r="12" spans="1:41">
      <c r="A12" s="2">
        <f>AD12</f>
        <v>1</v>
      </c>
      <c r="B12" s="5" t="s">
        <v>33</v>
      </c>
      <c r="C12" s="10" t="s">
        <v>34</v>
      </c>
      <c r="D12" s="19">
        <v>41409</v>
      </c>
      <c r="E12" s="31">
        <v>52</v>
      </c>
      <c r="F12" s="32">
        <v>100</v>
      </c>
      <c r="G12" s="31">
        <v>57</v>
      </c>
      <c r="H12" s="32">
        <v>70</v>
      </c>
      <c r="I12" s="31">
        <v>110</v>
      </c>
      <c r="J12" s="32">
        <v>105</v>
      </c>
      <c r="K12" s="31">
        <v>53</v>
      </c>
      <c r="L12" s="32">
        <v>100</v>
      </c>
      <c r="M12" s="31">
        <v>58</v>
      </c>
      <c r="N12" s="32">
        <v>80</v>
      </c>
      <c r="O12" s="31"/>
      <c r="P12" s="32"/>
      <c r="Q12" s="31"/>
      <c r="R12" s="32"/>
      <c r="S12" s="3"/>
      <c r="T12" s="4"/>
      <c r="U12" s="3"/>
      <c r="V12" s="37"/>
      <c r="W12" s="3"/>
      <c r="X12" s="4"/>
      <c r="Y12" s="3"/>
      <c r="Z12" s="4"/>
      <c r="AA12" s="3"/>
      <c r="AB12" s="4"/>
      <c r="AC12" s="13">
        <f t="shared" ref="AC12:AC31" si="0">SUM(F12,H12+J12+L12+N12+R12+P12+T12+V12+X12+Z12+AB12)</f>
        <v>455</v>
      </c>
      <c r="AD12" s="2">
        <v>1</v>
      </c>
      <c r="AG12" s="32">
        <v>100</v>
      </c>
      <c r="AI12" s="4">
        <v>110</v>
      </c>
      <c r="AK12" s="4">
        <v>120</v>
      </c>
      <c r="AM12" s="37">
        <v>150</v>
      </c>
      <c r="AO12" s="32">
        <v>50</v>
      </c>
    </row>
    <row r="13" spans="1:41">
      <c r="A13" s="2">
        <f>AD13</f>
        <v>2</v>
      </c>
      <c r="B13" s="5" t="s">
        <v>35</v>
      </c>
      <c r="C13" s="10" t="s">
        <v>36</v>
      </c>
      <c r="D13" s="19">
        <v>41498</v>
      </c>
      <c r="E13" s="31">
        <v>61</v>
      </c>
      <c r="F13" s="32">
        <v>40</v>
      </c>
      <c r="G13" s="31">
        <v>58</v>
      </c>
      <c r="H13" s="32">
        <v>50</v>
      </c>
      <c r="I13" s="31">
        <v>107</v>
      </c>
      <c r="J13" s="32">
        <v>150</v>
      </c>
      <c r="K13" s="31">
        <v>55</v>
      </c>
      <c r="L13" s="32">
        <v>70</v>
      </c>
      <c r="M13" s="31">
        <v>61</v>
      </c>
      <c r="N13" s="32">
        <v>45</v>
      </c>
      <c r="O13" s="31"/>
      <c r="P13" s="32"/>
      <c r="Q13" s="31"/>
      <c r="R13" s="32"/>
      <c r="S13" s="3"/>
      <c r="T13" s="4"/>
      <c r="U13" s="3"/>
      <c r="V13" s="4"/>
      <c r="W13" s="3"/>
      <c r="X13" s="4"/>
      <c r="Y13" s="3"/>
      <c r="Z13" s="4"/>
      <c r="AA13" s="3"/>
      <c r="AB13" s="4"/>
      <c r="AC13" s="13">
        <f t="shared" si="0"/>
        <v>355</v>
      </c>
      <c r="AD13" s="2">
        <v>2</v>
      </c>
      <c r="AG13" s="32">
        <v>70</v>
      </c>
      <c r="AI13" s="4">
        <v>77</v>
      </c>
      <c r="AK13" s="4">
        <v>84</v>
      </c>
      <c r="AM13" s="37">
        <v>105</v>
      </c>
      <c r="AO13" s="32">
        <v>35</v>
      </c>
    </row>
    <row r="14" spans="1:41">
      <c r="A14" s="2">
        <f t="shared" ref="A14:A42" si="1">AD14</f>
        <v>3</v>
      </c>
      <c r="B14" s="5" t="s">
        <v>28</v>
      </c>
      <c r="C14" s="10" t="s">
        <v>29</v>
      </c>
      <c r="D14" s="19">
        <v>41246</v>
      </c>
      <c r="E14" s="31">
        <v>62</v>
      </c>
      <c r="F14" s="32">
        <v>30</v>
      </c>
      <c r="G14" s="31">
        <v>52</v>
      </c>
      <c r="H14" s="32">
        <v>100</v>
      </c>
      <c r="I14" s="31">
        <v>126</v>
      </c>
      <c r="J14" s="32">
        <v>75</v>
      </c>
      <c r="K14" s="31">
        <v>57</v>
      </c>
      <c r="L14" s="32">
        <v>45</v>
      </c>
      <c r="M14" s="31">
        <v>58</v>
      </c>
      <c r="N14" s="32">
        <v>80</v>
      </c>
      <c r="O14" s="31"/>
      <c r="P14" s="32"/>
      <c r="Q14" s="31"/>
      <c r="R14" s="32"/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 t="shared" si="0"/>
        <v>330</v>
      </c>
      <c r="AD14" s="2">
        <v>3</v>
      </c>
      <c r="AG14" s="32">
        <v>50</v>
      </c>
      <c r="AI14" s="4">
        <v>55</v>
      </c>
      <c r="AK14" s="4">
        <v>60</v>
      </c>
      <c r="AM14" s="37">
        <v>75</v>
      </c>
      <c r="AO14" s="32">
        <v>25</v>
      </c>
    </row>
    <row r="15" spans="1:41">
      <c r="A15" s="2">
        <f t="shared" si="1"/>
        <v>4</v>
      </c>
      <c r="B15" s="5" t="s">
        <v>106</v>
      </c>
      <c r="C15" s="10" t="s">
        <v>34</v>
      </c>
      <c r="D15" s="19">
        <v>41569</v>
      </c>
      <c r="E15" s="31"/>
      <c r="F15" s="32"/>
      <c r="G15" s="31"/>
      <c r="H15" s="32"/>
      <c r="I15" s="31"/>
      <c r="J15" s="32"/>
      <c r="K15" s="31">
        <v>62</v>
      </c>
      <c r="L15" s="32">
        <v>20</v>
      </c>
      <c r="M15" s="31">
        <v>49</v>
      </c>
      <c r="N15" s="32">
        <v>150</v>
      </c>
      <c r="O15" s="31"/>
      <c r="P15" s="32"/>
      <c r="Q15" s="31"/>
      <c r="R15" s="32"/>
      <c r="S15" s="3"/>
      <c r="T15" s="4"/>
      <c r="U15" s="3"/>
      <c r="V15" s="37"/>
      <c r="W15" s="3"/>
      <c r="X15" s="4"/>
      <c r="Y15" s="3"/>
      <c r="Z15" s="4"/>
      <c r="AA15" s="3"/>
      <c r="AB15" s="37"/>
      <c r="AC15" s="13">
        <f t="shared" si="0"/>
        <v>170</v>
      </c>
      <c r="AD15" s="2">
        <v>4</v>
      </c>
      <c r="AG15" s="32">
        <v>40</v>
      </c>
      <c r="AI15" s="4">
        <v>44</v>
      </c>
      <c r="AK15" s="4">
        <v>48</v>
      </c>
      <c r="AM15" s="37">
        <v>60</v>
      </c>
      <c r="AO15" s="32">
        <v>20</v>
      </c>
    </row>
    <row r="16" spans="1:41">
      <c r="A16" s="2">
        <f t="shared" si="1"/>
        <v>5</v>
      </c>
      <c r="B16" s="5" t="s">
        <v>49</v>
      </c>
      <c r="C16" s="10" t="s">
        <v>42</v>
      </c>
      <c r="D16" s="19">
        <v>41428</v>
      </c>
      <c r="E16" s="31">
        <v>56</v>
      </c>
      <c r="F16" s="32">
        <v>70</v>
      </c>
      <c r="G16" s="31">
        <v>61</v>
      </c>
      <c r="H16" s="32">
        <v>21.67</v>
      </c>
      <c r="I16" s="31"/>
      <c r="J16" s="32"/>
      <c r="K16" s="31">
        <v>57</v>
      </c>
      <c r="L16" s="32">
        <v>45</v>
      </c>
      <c r="M16" s="31">
        <v>62</v>
      </c>
      <c r="N16" s="32">
        <v>30</v>
      </c>
      <c r="O16" s="31"/>
      <c r="P16" s="32"/>
      <c r="Q16" s="31"/>
      <c r="R16" s="32"/>
      <c r="S16" s="3"/>
      <c r="T16" s="37"/>
      <c r="U16" s="3"/>
      <c r="V16" s="4"/>
      <c r="W16" s="3"/>
      <c r="X16" s="4"/>
      <c r="Y16" s="3"/>
      <c r="Z16" s="4"/>
      <c r="AA16" s="3"/>
      <c r="AB16" s="4"/>
      <c r="AC16" s="13">
        <f t="shared" si="0"/>
        <v>166.67000000000002</v>
      </c>
      <c r="AD16" s="2">
        <v>5</v>
      </c>
      <c r="AG16" s="32">
        <v>30</v>
      </c>
      <c r="AI16" s="4">
        <v>33</v>
      </c>
      <c r="AK16" s="4">
        <v>36</v>
      </c>
      <c r="AM16" s="37">
        <v>45</v>
      </c>
      <c r="AO16" s="32">
        <v>15</v>
      </c>
    </row>
    <row r="17" spans="1:41">
      <c r="A17" s="2">
        <f t="shared" si="1"/>
        <v>6</v>
      </c>
      <c r="B17" s="5" t="s">
        <v>119</v>
      </c>
      <c r="C17" s="10" t="s">
        <v>120</v>
      </c>
      <c r="D17" s="19">
        <v>41387</v>
      </c>
      <c r="E17" s="31"/>
      <c r="F17" s="32"/>
      <c r="G17" s="31"/>
      <c r="H17" s="32"/>
      <c r="I17" s="31"/>
      <c r="J17" s="32"/>
      <c r="K17" s="31"/>
      <c r="L17" s="32"/>
      <c r="M17" s="31">
        <v>58</v>
      </c>
      <c r="N17" s="32">
        <v>80</v>
      </c>
      <c r="O17" s="31"/>
      <c r="P17" s="32"/>
      <c r="Q17" s="31"/>
      <c r="R17" s="32"/>
      <c r="S17" s="3"/>
      <c r="T17" s="4"/>
      <c r="U17" s="3"/>
      <c r="V17" s="4"/>
      <c r="W17" s="3"/>
      <c r="X17" s="4"/>
      <c r="Y17" s="3"/>
      <c r="Z17" s="4"/>
      <c r="AA17" s="3"/>
      <c r="AB17" s="37"/>
      <c r="AC17" s="13">
        <f t="shared" si="0"/>
        <v>80</v>
      </c>
      <c r="AD17" s="2">
        <v>6</v>
      </c>
      <c r="AG17" s="32">
        <v>20</v>
      </c>
      <c r="AI17" s="4">
        <v>22</v>
      </c>
      <c r="AK17" s="4">
        <v>24</v>
      </c>
      <c r="AM17" s="37">
        <v>30</v>
      </c>
      <c r="AO17" s="32">
        <v>10</v>
      </c>
    </row>
    <row r="18" spans="1:41">
      <c r="A18" s="2">
        <f t="shared" si="1"/>
        <v>7</v>
      </c>
      <c r="B18" s="5" t="s">
        <v>73</v>
      </c>
      <c r="C18" s="10" t="s">
        <v>31</v>
      </c>
      <c r="D18" s="19">
        <v>41222</v>
      </c>
      <c r="E18" s="31">
        <v>58</v>
      </c>
      <c r="F18" s="32">
        <v>50</v>
      </c>
      <c r="G18" s="31">
        <v>70</v>
      </c>
      <c r="H18" s="32">
        <v>10</v>
      </c>
      <c r="I18" s="31"/>
      <c r="J18" s="32"/>
      <c r="K18" s="31"/>
      <c r="L18" s="32"/>
      <c r="M18" s="31">
        <v>70</v>
      </c>
      <c r="N18" s="32">
        <v>18</v>
      </c>
      <c r="O18" s="31"/>
      <c r="P18" s="32"/>
      <c r="Q18" s="31"/>
      <c r="R18" s="32"/>
      <c r="S18" s="3"/>
      <c r="T18" s="4"/>
      <c r="U18" s="3"/>
      <c r="V18" s="37"/>
      <c r="W18" s="3"/>
      <c r="X18" s="4"/>
      <c r="Y18" s="3"/>
      <c r="Z18" s="4"/>
      <c r="AA18" s="3"/>
      <c r="AB18" s="37"/>
      <c r="AC18" s="13">
        <f t="shared" si="0"/>
        <v>78</v>
      </c>
      <c r="AD18" s="2">
        <v>7</v>
      </c>
      <c r="AG18" s="32">
        <v>15</v>
      </c>
      <c r="AI18" s="4">
        <v>16.5</v>
      </c>
      <c r="AK18" s="4">
        <v>18</v>
      </c>
      <c r="AM18" s="37">
        <v>22.5</v>
      </c>
      <c r="AO18" s="32">
        <v>7.5</v>
      </c>
    </row>
    <row r="19" spans="1:41">
      <c r="A19" s="2">
        <f t="shared" si="1"/>
        <v>8</v>
      </c>
      <c r="B19" s="5" t="s">
        <v>87</v>
      </c>
      <c r="C19" s="10" t="s">
        <v>32</v>
      </c>
      <c r="D19" s="19">
        <v>41236</v>
      </c>
      <c r="E19" s="31"/>
      <c r="F19" s="32"/>
      <c r="G19" s="31">
        <v>60</v>
      </c>
      <c r="H19" s="32">
        <v>40</v>
      </c>
      <c r="I19" s="31"/>
      <c r="J19" s="32"/>
      <c r="K19" s="31">
        <v>61</v>
      </c>
      <c r="L19" s="32">
        <v>30</v>
      </c>
      <c r="M19" s="31"/>
      <c r="N19" s="32"/>
      <c r="O19" s="31"/>
      <c r="P19" s="32"/>
      <c r="Q19" s="31"/>
      <c r="R19" s="32"/>
      <c r="S19" s="3"/>
      <c r="T19" s="37"/>
      <c r="U19" s="3"/>
      <c r="V19" s="4"/>
      <c r="W19" s="3"/>
      <c r="X19" s="4"/>
      <c r="Y19" s="3"/>
      <c r="Z19" s="4"/>
      <c r="AA19" s="3"/>
      <c r="AB19" s="4"/>
      <c r="AC19" s="13">
        <f t="shared" si="0"/>
        <v>70</v>
      </c>
      <c r="AD19" s="2">
        <v>8</v>
      </c>
      <c r="AG19" s="32">
        <v>12</v>
      </c>
      <c r="AI19" s="4">
        <v>13.2</v>
      </c>
      <c r="AK19" s="4">
        <v>14.4</v>
      </c>
      <c r="AM19" s="37">
        <v>18</v>
      </c>
      <c r="AO19" s="32">
        <v>6</v>
      </c>
    </row>
    <row r="20" spans="1:41">
      <c r="A20" s="2">
        <f t="shared" si="1"/>
        <v>9</v>
      </c>
      <c r="B20" s="5" t="s">
        <v>74</v>
      </c>
      <c r="C20" s="10" t="s">
        <v>36</v>
      </c>
      <c r="D20" s="19">
        <v>41086</v>
      </c>
      <c r="E20" s="31">
        <v>73</v>
      </c>
      <c r="F20" s="32">
        <v>15</v>
      </c>
      <c r="G20" s="31">
        <v>61</v>
      </c>
      <c r="H20" s="32">
        <v>21.67</v>
      </c>
      <c r="I20" s="31"/>
      <c r="J20" s="32"/>
      <c r="K20" s="31">
        <v>71</v>
      </c>
      <c r="L20" s="32">
        <v>15</v>
      </c>
      <c r="M20" s="31"/>
      <c r="N20" s="32"/>
      <c r="O20" s="31"/>
      <c r="P20" s="32"/>
      <c r="Q20" s="31"/>
      <c r="R20" s="32"/>
      <c r="S20" s="3"/>
      <c r="T20" s="4"/>
      <c r="U20" s="3"/>
      <c r="V20" s="37"/>
      <c r="W20" s="3"/>
      <c r="X20" s="4"/>
      <c r="Y20" s="3"/>
      <c r="Z20" s="4"/>
      <c r="AA20" s="3"/>
      <c r="AB20" s="4"/>
      <c r="AC20" s="13">
        <f t="shared" si="0"/>
        <v>51.67</v>
      </c>
      <c r="AD20" s="2">
        <v>9</v>
      </c>
      <c r="AG20" s="32">
        <v>10</v>
      </c>
      <c r="AI20" s="4">
        <v>11</v>
      </c>
      <c r="AK20" s="4">
        <v>12</v>
      </c>
      <c r="AM20" s="37">
        <v>15</v>
      </c>
      <c r="AO20" s="32">
        <v>5</v>
      </c>
    </row>
    <row r="21" spans="1:41">
      <c r="A21" s="2">
        <f t="shared" si="1"/>
        <v>10</v>
      </c>
      <c r="B21" s="5" t="s">
        <v>30</v>
      </c>
      <c r="C21" s="10" t="s">
        <v>31</v>
      </c>
      <c r="D21" s="19">
        <v>40954</v>
      </c>
      <c r="E21" s="31">
        <v>64</v>
      </c>
      <c r="F21" s="32">
        <v>20</v>
      </c>
      <c r="G21" s="31">
        <v>63</v>
      </c>
      <c r="H21" s="32">
        <v>12</v>
      </c>
      <c r="I21" s="31"/>
      <c r="J21" s="32"/>
      <c r="K21" s="31"/>
      <c r="L21" s="32"/>
      <c r="M21" s="31"/>
      <c r="N21" s="32"/>
      <c r="O21" s="31"/>
      <c r="P21" s="32"/>
      <c r="Q21" s="31"/>
      <c r="R21" s="32"/>
      <c r="S21" s="3"/>
      <c r="T21" s="4"/>
      <c r="U21" s="3"/>
      <c r="V21" s="4"/>
      <c r="W21" s="3"/>
      <c r="X21" s="4"/>
      <c r="Y21" s="3"/>
      <c r="Z21" s="4"/>
      <c r="AA21" s="3"/>
      <c r="AB21" s="4"/>
      <c r="AC21" s="13">
        <f t="shared" si="0"/>
        <v>32</v>
      </c>
      <c r="AD21" s="2">
        <v>10</v>
      </c>
      <c r="AG21" s="32">
        <v>8</v>
      </c>
      <c r="AI21" s="4">
        <v>8.8000000000000007</v>
      </c>
      <c r="AK21" s="4">
        <v>9.6</v>
      </c>
      <c r="AM21" s="37">
        <v>12</v>
      </c>
      <c r="AO21" s="32">
        <v>4</v>
      </c>
    </row>
    <row r="22" spans="1:41">
      <c r="A22" s="2">
        <f t="shared" si="1"/>
        <v>11</v>
      </c>
      <c r="B22" s="5" t="s">
        <v>121</v>
      </c>
      <c r="C22" s="10" t="s">
        <v>42</v>
      </c>
      <c r="D22" s="19">
        <v>41638</v>
      </c>
      <c r="E22" s="31"/>
      <c r="F22" s="32"/>
      <c r="G22" s="31"/>
      <c r="H22" s="32"/>
      <c r="I22" s="31"/>
      <c r="J22" s="32"/>
      <c r="K22" s="31"/>
      <c r="L22" s="32"/>
      <c r="M22" s="31">
        <v>65</v>
      </c>
      <c r="N22" s="32">
        <v>22.5</v>
      </c>
      <c r="O22" s="31"/>
      <c r="P22" s="32"/>
      <c r="Q22" s="31"/>
      <c r="R22" s="32"/>
      <c r="S22" s="3"/>
      <c r="T22" s="37"/>
      <c r="U22" s="3"/>
      <c r="V22" s="37"/>
      <c r="W22" s="3"/>
      <c r="X22" s="4"/>
      <c r="Y22" s="3"/>
      <c r="Z22" s="4"/>
      <c r="AA22" s="3"/>
      <c r="AB22" s="4"/>
      <c r="AC22" s="13">
        <f t="shared" si="0"/>
        <v>22.5</v>
      </c>
      <c r="AD22" s="2">
        <v>11</v>
      </c>
      <c r="AG22" s="32">
        <v>6</v>
      </c>
      <c r="AI22" s="4">
        <v>6.6</v>
      </c>
      <c r="AK22" s="4">
        <v>7.2</v>
      </c>
      <c r="AM22" s="37">
        <v>9</v>
      </c>
      <c r="AO22" s="32">
        <v>3</v>
      </c>
    </row>
    <row r="23" spans="1:41">
      <c r="A23" s="2">
        <f t="shared" si="1"/>
        <v>12</v>
      </c>
      <c r="B23" s="5" t="s">
        <v>88</v>
      </c>
      <c r="C23" s="10" t="s">
        <v>36</v>
      </c>
      <c r="D23" s="19">
        <v>41383</v>
      </c>
      <c r="E23" s="31"/>
      <c r="F23" s="32"/>
      <c r="G23" s="31">
        <v>61</v>
      </c>
      <c r="H23" s="32">
        <v>21.67</v>
      </c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"/>
      <c r="T23" s="37"/>
      <c r="U23" s="3"/>
      <c r="V23" s="4"/>
      <c r="W23" s="3"/>
      <c r="X23" s="4"/>
      <c r="Y23" s="3"/>
      <c r="Z23" s="4"/>
      <c r="AA23" s="3"/>
      <c r="AB23" s="4"/>
      <c r="AC23" s="13">
        <f t="shared" si="0"/>
        <v>21.67</v>
      </c>
      <c r="AD23" s="2">
        <v>12</v>
      </c>
      <c r="AG23" s="32">
        <v>4</v>
      </c>
      <c r="AI23" s="4">
        <v>4.4000000000000004</v>
      </c>
      <c r="AK23" s="4">
        <v>4.8</v>
      </c>
      <c r="AM23" s="37">
        <v>6</v>
      </c>
      <c r="AO23" s="32">
        <v>2</v>
      </c>
    </row>
    <row r="24" spans="1:41">
      <c r="A24" s="2">
        <f t="shared" si="1"/>
        <v>13</v>
      </c>
      <c r="B24" s="5" t="s">
        <v>122</v>
      </c>
      <c r="C24" s="10" t="s">
        <v>42</v>
      </c>
      <c r="D24" s="19">
        <v>41036</v>
      </c>
      <c r="E24" s="31"/>
      <c r="F24" s="32"/>
      <c r="G24" s="31"/>
      <c r="H24" s="32"/>
      <c r="I24" s="31"/>
      <c r="J24" s="32"/>
      <c r="K24" s="31"/>
      <c r="L24" s="32"/>
      <c r="M24" s="31">
        <v>72</v>
      </c>
      <c r="N24" s="32">
        <v>15</v>
      </c>
      <c r="O24" s="31"/>
      <c r="P24" s="32"/>
      <c r="Q24" s="31"/>
      <c r="R24" s="32"/>
      <c r="S24" s="3"/>
      <c r="T24" s="37"/>
      <c r="U24" s="3"/>
      <c r="V24" s="37"/>
      <c r="W24" s="3"/>
      <c r="X24" s="4"/>
      <c r="Y24" s="3"/>
      <c r="Z24" s="4"/>
      <c r="AA24" s="3"/>
      <c r="AB24" s="4"/>
      <c r="AC24" s="13">
        <f t="shared" si="0"/>
        <v>15</v>
      </c>
      <c r="AD24" s="2">
        <v>13</v>
      </c>
      <c r="AG24" s="32">
        <v>3</v>
      </c>
      <c r="AI24" s="4">
        <v>3.3</v>
      </c>
      <c r="AK24" s="4">
        <v>3.6</v>
      </c>
      <c r="AM24" s="37">
        <v>4.5</v>
      </c>
      <c r="AO24" s="32">
        <v>1.5</v>
      </c>
    </row>
    <row r="25" spans="1:41">
      <c r="A25" s="2">
        <f t="shared" si="1"/>
        <v>14</v>
      </c>
      <c r="B25" s="5" t="s">
        <v>123</v>
      </c>
      <c r="C25" s="10" t="s">
        <v>42</v>
      </c>
      <c r="D25" s="19">
        <v>41634</v>
      </c>
      <c r="E25" s="31"/>
      <c r="F25" s="32"/>
      <c r="G25" s="31"/>
      <c r="H25" s="32"/>
      <c r="I25" s="31"/>
      <c r="J25" s="32"/>
      <c r="K25" s="31"/>
      <c r="L25" s="32"/>
      <c r="M25" s="31">
        <v>78</v>
      </c>
      <c r="N25" s="32">
        <v>12</v>
      </c>
      <c r="O25" s="31"/>
      <c r="P25" s="32"/>
      <c r="Q25" s="31"/>
      <c r="R25" s="32"/>
      <c r="S25" s="3"/>
      <c r="T25" s="37"/>
      <c r="U25" s="3"/>
      <c r="V25" s="37"/>
      <c r="W25" s="3"/>
      <c r="X25" s="4"/>
      <c r="Y25" s="3"/>
      <c r="Z25" s="37"/>
      <c r="AA25" s="3"/>
      <c r="AB25" s="37"/>
      <c r="AC25" s="13">
        <f t="shared" si="0"/>
        <v>12</v>
      </c>
      <c r="AD25" s="2">
        <v>14</v>
      </c>
      <c r="AG25" s="32">
        <v>2</v>
      </c>
      <c r="AI25" s="4">
        <v>2.2000000000000002</v>
      </c>
      <c r="AK25" s="4">
        <v>2.4</v>
      </c>
      <c r="AM25" s="37">
        <v>3</v>
      </c>
      <c r="AO25" s="32">
        <v>1</v>
      </c>
    </row>
    <row r="26" spans="1:41">
      <c r="A26" s="2">
        <f t="shared" si="1"/>
        <v>14</v>
      </c>
      <c r="B26" s="5" t="s">
        <v>75</v>
      </c>
      <c r="C26" s="10" t="s">
        <v>31</v>
      </c>
      <c r="D26" s="19">
        <v>40322</v>
      </c>
      <c r="E26" s="31">
        <v>86</v>
      </c>
      <c r="F26" s="32">
        <v>12</v>
      </c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"/>
      <c r="T26" s="4"/>
      <c r="U26" s="3"/>
      <c r="V26" s="4"/>
      <c r="W26" s="3"/>
      <c r="X26" s="4"/>
      <c r="Y26" s="3"/>
      <c r="Z26" s="4"/>
      <c r="AA26" s="3"/>
      <c r="AB26" s="4"/>
      <c r="AC26" s="13">
        <f t="shared" si="0"/>
        <v>12</v>
      </c>
      <c r="AD26" s="2">
        <v>14</v>
      </c>
      <c r="AG26" s="32">
        <v>1</v>
      </c>
      <c r="AI26" s="4">
        <v>1.1000000000000001</v>
      </c>
      <c r="AK26" s="4">
        <v>1.2</v>
      </c>
      <c r="AM26" s="37">
        <v>1.5</v>
      </c>
      <c r="AO26" s="32">
        <v>0.5</v>
      </c>
    </row>
    <row r="27" spans="1:41">
      <c r="A27" s="2">
        <f t="shared" si="1"/>
        <v>16</v>
      </c>
      <c r="B27" s="5" t="s">
        <v>124</v>
      </c>
      <c r="C27" s="10" t="s">
        <v>101</v>
      </c>
      <c r="D27" s="19">
        <v>41372</v>
      </c>
      <c r="E27" s="31"/>
      <c r="F27" s="32"/>
      <c r="G27" s="31"/>
      <c r="H27" s="32"/>
      <c r="I27" s="31"/>
      <c r="J27" s="32"/>
      <c r="K27" s="31"/>
      <c r="L27" s="32"/>
      <c r="M27" s="31">
        <v>81</v>
      </c>
      <c r="N27" s="32">
        <v>9</v>
      </c>
      <c r="O27" s="31"/>
      <c r="P27" s="32"/>
      <c r="Q27" s="31"/>
      <c r="R27" s="32"/>
      <c r="S27" s="3"/>
      <c r="T27" s="4"/>
      <c r="U27" s="3"/>
      <c r="V27" s="37"/>
      <c r="W27" s="3"/>
      <c r="X27" s="4"/>
      <c r="Y27" s="3"/>
      <c r="Z27" s="37"/>
      <c r="AA27" s="3"/>
      <c r="AB27" s="4"/>
      <c r="AC27" s="13">
        <f t="shared" si="0"/>
        <v>9</v>
      </c>
      <c r="AD27" s="2">
        <v>16</v>
      </c>
      <c r="AG27" s="34">
        <f>SUM(AG12:AG26)</f>
        <v>371</v>
      </c>
      <c r="AI27" s="16">
        <f>SUM(AI12:AI26)</f>
        <v>408.1</v>
      </c>
      <c r="AK27" s="16">
        <f>SUM(AK12:AK26)</f>
        <v>445.2</v>
      </c>
      <c r="AM27" s="16">
        <f>SUM(AM12:AM26)</f>
        <v>556.5</v>
      </c>
      <c r="AO27" s="16"/>
    </row>
    <row r="28" spans="1:41">
      <c r="A28" s="2">
        <f t="shared" si="1"/>
        <v>17</v>
      </c>
      <c r="B28" s="5" t="s">
        <v>89</v>
      </c>
      <c r="C28" s="10" t="s">
        <v>36</v>
      </c>
      <c r="D28" s="19">
        <v>41620</v>
      </c>
      <c r="E28" s="31"/>
      <c r="F28" s="32"/>
      <c r="G28" s="31">
        <v>72</v>
      </c>
      <c r="H28" s="32">
        <v>8</v>
      </c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4"/>
      <c r="U28" s="3"/>
      <c r="V28" s="4"/>
      <c r="W28" s="3"/>
      <c r="X28" s="4"/>
      <c r="Y28" s="3"/>
      <c r="Z28" s="4"/>
      <c r="AA28" s="3"/>
      <c r="AB28" s="37"/>
      <c r="AC28" s="13">
        <f t="shared" si="0"/>
        <v>8</v>
      </c>
      <c r="AD28" s="2">
        <v>17</v>
      </c>
    </row>
    <row r="29" spans="1:41">
      <c r="A29" s="2">
        <f t="shared" si="1"/>
        <v>18</v>
      </c>
      <c r="B29" s="5" t="s">
        <v>90</v>
      </c>
      <c r="C29" s="10" t="s">
        <v>36</v>
      </c>
      <c r="D29" s="19">
        <v>41004</v>
      </c>
      <c r="E29" s="31"/>
      <c r="F29" s="32"/>
      <c r="G29" s="31">
        <v>78</v>
      </c>
      <c r="H29" s="32">
        <v>5</v>
      </c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"/>
      <c r="T29" s="4"/>
      <c r="U29" s="3"/>
      <c r="V29" s="4"/>
      <c r="W29" s="3"/>
      <c r="X29" s="4"/>
      <c r="Y29" s="3"/>
      <c r="Z29" s="4"/>
      <c r="AA29" s="3"/>
      <c r="AB29" s="37"/>
      <c r="AC29" s="13">
        <f t="shared" si="0"/>
        <v>5</v>
      </c>
      <c r="AD29" s="2">
        <v>18</v>
      </c>
    </row>
    <row r="30" spans="1:41">
      <c r="A30" s="2">
        <f t="shared" si="1"/>
        <v>18</v>
      </c>
      <c r="B30" s="5" t="s">
        <v>91</v>
      </c>
      <c r="C30" s="10" t="s">
        <v>32</v>
      </c>
      <c r="D30" s="19">
        <v>41631</v>
      </c>
      <c r="E30" s="31"/>
      <c r="F30" s="32"/>
      <c r="G30" s="31">
        <v>78</v>
      </c>
      <c r="H30" s="32">
        <v>5</v>
      </c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 t="shared" si="0"/>
        <v>5</v>
      </c>
      <c r="AD30" s="2">
        <v>18</v>
      </c>
    </row>
    <row r="31" spans="1:41">
      <c r="A31" s="2">
        <f t="shared" si="1"/>
        <v>20</v>
      </c>
      <c r="B31" s="5" t="s">
        <v>92</v>
      </c>
      <c r="C31" s="10" t="s">
        <v>36</v>
      </c>
      <c r="D31" s="19">
        <v>41620</v>
      </c>
      <c r="E31" s="31"/>
      <c r="F31" s="32"/>
      <c r="G31" s="31">
        <v>79</v>
      </c>
      <c r="H31" s="32">
        <v>3</v>
      </c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4"/>
      <c r="U31" s="3"/>
      <c r="V31" s="4"/>
      <c r="W31" s="3"/>
      <c r="X31" s="4"/>
      <c r="Y31" s="3"/>
      <c r="Z31" s="4"/>
      <c r="AA31" s="3"/>
      <c r="AB31" s="4"/>
      <c r="AC31" s="13">
        <f t="shared" si="0"/>
        <v>3</v>
      </c>
      <c r="AD31" s="2">
        <v>20</v>
      </c>
    </row>
    <row r="32" spans="1:41" hidden="1">
      <c r="A32" s="2">
        <f t="shared" si="1"/>
        <v>21</v>
      </c>
      <c r="B32" s="5"/>
      <c r="C32" s="10"/>
      <c r="D32" s="19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37"/>
      <c r="AC32" s="13">
        <f t="shared" ref="AC32:AC35" si="2">SUM(F32,H32+J32+L32+N32+R32+P32+T32+V32+X32+Z32+AB32)</f>
        <v>0</v>
      </c>
      <c r="AD32" s="2">
        <v>21</v>
      </c>
    </row>
    <row r="33" spans="1:30" hidden="1">
      <c r="A33" s="2">
        <f t="shared" si="1"/>
        <v>22</v>
      </c>
      <c r="B33" s="5"/>
      <c r="C33" s="10"/>
      <c r="D33" s="19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 t="shared" si="2"/>
        <v>0</v>
      </c>
      <c r="AD33" s="2">
        <v>22</v>
      </c>
    </row>
    <row r="34" spans="1:30" hidden="1">
      <c r="A34" s="2">
        <f t="shared" si="1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 t="shared" si="2"/>
        <v>0</v>
      </c>
      <c r="AD34" s="2">
        <v>23</v>
      </c>
    </row>
    <row r="35" spans="1:30" hidden="1">
      <c r="A35" s="2">
        <f t="shared" si="1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 t="shared" si="2"/>
        <v>0</v>
      </c>
      <c r="AD35" s="2">
        <v>24</v>
      </c>
    </row>
    <row r="36" spans="1:30" hidden="1">
      <c r="A36" s="2">
        <f t="shared" si="1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ref="AC36:AC42" si="3">SUM(F36,H36+J36+L36+N36+R36+P36+T36+V36+X36+Z36+AB36)</f>
        <v>0</v>
      </c>
      <c r="AD36" s="2">
        <v>25</v>
      </c>
    </row>
    <row r="37" spans="1:30" hidden="1">
      <c r="A37" s="2">
        <f t="shared" si="1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3"/>
        <v>0</v>
      </c>
      <c r="AD37" s="2">
        <v>26</v>
      </c>
    </row>
    <row r="38" spans="1:30" hidden="1">
      <c r="A38" s="2">
        <f t="shared" si="1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3"/>
        <v>0</v>
      </c>
      <c r="AD38" s="2">
        <v>27</v>
      </c>
    </row>
    <row r="39" spans="1:30" hidden="1">
      <c r="A39" s="2">
        <f t="shared" si="1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3"/>
        <v>0</v>
      </c>
      <c r="AD39" s="2">
        <v>28</v>
      </c>
    </row>
    <row r="40" spans="1:30" hidden="1">
      <c r="A40" s="2">
        <f t="shared" si="1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3"/>
        <v>0</v>
      </c>
      <c r="AD40" s="2">
        <v>29</v>
      </c>
    </row>
    <row r="41" spans="1:30" hidden="1">
      <c r="A41" s="2">
        <f t="shared" si="1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3"/>
        <v>0</v>
      </c>
      <c r="AD41" s="2">
        <v>30</v>
      </c>
    </row>
    <row r="42" spans="1:30" hidden="1">
      <c r="A42" s="2">
        <f t="shared" si="1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3"/>
        <v>0</v>
      </c>
      <c r="AD42" s="2">
        <v>31</v>
      </c>
    </row>
    <row r="43" spans="1:30" hidden="1">
      <c r="E43" s="20">
        <f t="shared" ref="E43:Z43" si="4">SUM(E12:E42)</f>
        <v>512</v>
      </c>
      <c r="F43" s="9">
        <f t="shared" si="4"/>
        <v>337</v>
      </c>
      <c r="G43" s="20">
        <f t="shared" si="4"/>
        <v>850</v>
      </c>
      <c r="H43" s="9">
        <f t="shared" si="4"/>
        <v>368.01000000000005</v>
      </c>
      <c r="I43" s="20">
        <f t="shared" si="4"/>
        <v>343</v>
      </c>
      <c r="J43" s="9">
        <f t="shared" si="4"/>
        <v>330</v>
      </c>
      <c r="K43" s="20">
        <f t="shared" si="4"/>
        <v>416</v>
      </c>
      <c r="L43" s="9">
        <f t="shared" si="4"/>
        <v>325</v>
      </c>
      <c r="M43" s="20">
        <f>SUM(M12:M42)</f>
        <v>712</v>
      </c>
      <c r="N43" s="9">
        <f>SUM(N12:N42)</f>
        <v>541.5</v>
      </c>
      <c r="O43" s="20">
        <f t="shared" si="4"/>
        <v>0</v>
      </c>
      <c r="P43" s="9">
        <f t="shared" si="4"/>
        <v>0</v>
      </c>
      <c r="Q43" s="20">
        <f t="shared" si="4"/>
        <v>0</v>
      </c>
      <c r="R43" s="9">
        <f t="shared" si="4"/>
        <v>0</v>
      </c>
      <c r="S43" s="20">
        <f t="shared" si="4"/>
        <v>0</v>
      </c>
      <c r="T43" s="9">
        <f t="shared" si="4"/>
        <v>0</v>
      </c>
      <c r="U43" s="20">
        <f t="shared" si="4"/>
        <v>0</v>
      </c>
      <c r="V43" s="9">
        <f t="shared" si="4"/>
        <v>0</v>
      </c>
      <c r="W43" s="20">
        <f t="shared" si="4"/>
        <v>0</v>
      </c>
      <c r="X43" s="9">
        <f t="shared" si="4"/>
        <v>0</v>
      </c>
      <c r="Y43" s="20">
        <f t="shared" si="4"/>
        <v>0</v>
      </c>
      <c r="Z43" s="9">
        <f t="shared" si="4"/>
        <v>0</v>
      </c>
      <c r="AA43" s="20"/>
      <c r="AB43" s="9"/>
      <c r="AD43" s="25"/>
    </row>
    <row r="44" spans="1:30" ht="17.25" thickBot="1">
      <c r="B44" s="6"/>
      <c r="C44" s="7"/>
      <c r="D44" s="7"/>
      <c r="E44" s="7"/>
      <c r="F44" s="8"/>
      <c r="G44" s="7"/>
      <c r="H44" s="8"/>
      <c r="I44" s="7"/>
      <c r="J44" s="8"/>
      <c r="K44" s="7"/>
      <c r="L44" s="8"/>
      <c r="M44" s="7"/>
      <c r="N44" s="8"/>
      <c r="O44" s="7"/>
      <c r="P44" s="8"/>
      <c r="Q44" s="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0" ht="23.25">
      <c r="A45" s="52" t="s">
        <v>16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4"/>
    </row>
    <row r="46" spans="1:30" ht="24" thickBot="1">
      <c r="A46" s="61" t="s">
        <v>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</row>
    <row r="47" spans="1:30" ht="17.25" thickBot="1"/>
    <row r="48" spans="1:30" ht="20.25" thickBot="1">
      <c r="A48" s="41" t="s">
        <v>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3"/>
    </row>
    <row r="49" spans="1:41" ht="17.25" thickBot="1"/>
    <row r="50" spans="1:41" ht="20.25" thickBot="1">
      <c r="A50" s="64" t="s">
        <v>68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</row>
    <row r="51" spans="1:41" ht="17.25" thickBot="1">
      <c r="E51" s="59" t="str">
        <f>E7</f>
        <v>1° FECHA</v>
      </c>
      <c r="F51" s="60"/>
      <c r="G51" s="59" t="str">
        <f>G7</f>
        <v>2° FECHA</v>
      </c>
      <c r="H51" s="60"/>
      <c r="I51" s="59" t="str">
        <f>I7</f>
        <v>3° FECHA</v>
      </c>
      <c r="J51" s="60"/>
      <c r="K51" s="59" t="str">
        <f>K7</f>
        <v>4° FECHA</v>
      </c>
      <c r="L51" s="60"/>
      <c r="M51" s="59" t="str">
        <f>M7</f>
        <v>5° FECHA</v>
      </c>
      <c r="N51" s="60"/>
      <c r="O51" s="59" t="str">
        <f>O7</f>
        <v>6° FECHA</v>
      </c>
      <c r="P51" s="60"/>
      <c r="Q51" s="59" t="str">
        <f>Q7</f>
        <v>1° FECHA VIRTUAL</v>
      </c>
      <c r="R51" s="60"/>
      <c r="S51" s="59" t="str">
        <f>S7</f>
        <v>8° FECHA</v>
      </c>
      <c r="T51" s="60"/>
      <c r="U51" s="59" t="str">
        <f>U7</f>
        <v>9° FECHA</v>
      </c>
      <c r="V51" s="60"/>
      <c r="W51" s="59" t="str">
        <f>W7</f>
        <v>10° FECHA</v>
      </c>
      <c r="X51" s="60"/>
      <c r="Y51" s="59" t="str">
        <f>Y7</f>
        <v>11° FECHA</v>
      </c>
      <c r="Z51" s="60"/>
      <c r="AA51" s="59" t="str">
        <f>AA7</f>
        <v>12° FECHA</v>
      </c>
      <c r="AB51" s="60"/>
      <c r="AG51" s="1"/>
    </row>
    <row r="52" spans="1:41" ht="17.25" thickBot="1">
      <c r="E52" s="57">
        <f>E8</f>
        <v>45677</v>
      </c>
      <c r="F52" s="58"/>
      <c r="G52" s="67">
        <f>G8</f>
        <v>45691</v>
      </c>
      <c r="H52" s="68"/>
      <c r="I52" s="57" t="str">
        <f>I8</f>
        <v>11; 12 y 13/02/2025</v>
      </c>
      <c r="J52" s="58"/>
      <c r="K52" s="57">
        <f>K8</f>
        <v>45740</v>
      </c>
      <c r="L52" s="58"/>
      <c r="M52" s="57">
        <f>M8</f>
        <v>45774</v>
      </c>
      <c r="N52" s="58"/>
      <c r="O52" s="57">
        <f>O8</f>
        <v>0</v>
      </c>
      <c r="P52" s="58"/>
      <c r="Q52" s="57">
        <f>Q8</f>
        <v>0</v>
      </c>
      <c r="R52" s="58"/>
      <c r="S52" s="50">
        <f>S8</f>
        <v>0</v>
      </c>
      <c r="T52" s="51"/>
      <c r="U52" s="50">
        <f>U8</f>
        <v>0</v>
      </c>
      <c r="V52" s="51"/>
      <c r="W52" s="50">
        <f>W8</f>
        <v>0</v>
      </c>
      <c r="X52" s="51"/>
      <c r="Y52" s="50">
        <f>Y8</f>
        <v>0</v>
      </c>
      <c r="Z52" s="51"/>
      <c r="AA52" s="50">
        <f>AA8</f>
        <v>0</v>
      </c>
      <c r="AB52" s="51"/>
    </row>
    <row r="53" spans="1:41" ht="16.5" customHeight="1" thickBot="1">
      <c r="A53" s="44" t="s">
        <v>0</v>
      </c>
      <c r="B53" s="44" t="s">
        <v>1</v>
      </c>
      <c r="C53" s="55" t="s">
        <v>7</v>
      </c>
      <c r="D53" s="17" t="s">
        <v>8</v>
      </c>
      <c r="E53" s="46" t="str">
        <f>E9</f>
        <v>Necochea Golf Club - POJ -</v>
      </c>
      <c r="F53" s="47"/>
      <c r="G53" s="46" t="str">
        <f>G9</f>
        <v>Club Mar del Plata S.A.</v>
      </c>
      <c r="H53" s="47"/>
      <c r="I53" s="46" t="str">
        <f>I9</f>
        <v>Sierra de los Padres GC - AMD -</v>
      </c>
      <c r="J53" s="47"/>
      <c r="K53" s="46" t="str">
        <f>K9</f>
        <v>Miramar Links</v>
      </c>
      <c r="L53" s="47"/>
      <c r="M53" s="46" t="str">
        <f>M9</f>
        <v>Golf Club Dolores</v>
      </c>
      <c r="N53" s="47"/>
      <c r="O53" s="46" t="str">
        <f>O9</f>
        <v>Golf Club Dolores</v>
      </c>
      <c r="P53" s="47"/>
      <c r="Q53" s="46" t="str">
        <f>Q9</f>
        <v>Todos Los Clubes de la Federación</v>
      </c>
      <c r="R53" s="47"/>
      <c r="S53" s="46" t="str">
        <f>S9</f>
        <v>Mar del Plata Golf Club Cancha Vieja</v>
      </c>
      <c r="T53" s="47"/>
      <c r="U53" s="46" t="str">
        <f>U9</f>
        <v>El Valle de Tandil GC y Tandil GC</v>
      </c>
      <c r="V53" s="47"/>
      <c r="W53" s="46" t="str">
        <f>W9</f>
        <v>Links Pinamar S.A.</v>
      </c>
      <c r="X53" s="47"/>
      <c r="Y53" s="46" t="str">
        <f>Y9</f>
        <v>Mar del Plata Golf Club Cancha Nueva</v>
      </c>
      <c r="Z53" s="47"/>
      <c r="AA53" s="46">
        <f>AA9</f>
        <v>0</v>
      </c>
      <c r="AB53" s="47"/>
    </row>
    <row r="54" spans="1:41" ht="17.25" thickBot="1">
      <c r="A54" s="45"/>
      <c r="B54" s="45"/>
      <c r="C54" s="56"/>
      <c r="D54" s="18" t="s">
        <v>9</v>
      </c>
      <c r="E54" s="48"/>
      <c r="F54" s="49"/>
      <c r="G54" s="48"/>
      <c r="H54" s="49"/>
      <c r="I54" s="48"/>
      <c r="J54" s="49"/>
      <c r="K54" s="48"/>
      <c r="L54" s="49"/>
      <c r="M54" s="48"/>
      <c r="N54" s="49"/>
      <c r="O54" s="48"/>
      <c r="P54" s="49"/>
      <c r="Q54" s="48"/>
      <c r="R54" s="49"/>
      <c r="S54" s="48"/>
      <c r="T54" s="49"/>
      <c r="U54" s="48"/>
      <c r="V54" s="49"/>
      <c r="W54" s="48"/>
      <c r="X54" s="49"/>
      <c r="Y54" s="48"/>
      <c r="Z54" s="49"/>
      <c r="AA54" s="48"/>
      <c r="AB54" s="49"/>
      <c r="AD54" s="44" t="s">
        <v>0</v>
      </c>
    </row>
    <row r="55" spans="1:41" ht="17.25" thickBot="1">
      <c r="A55" s="39"/>
      <c r="B55" s="40"/>
      <c r="C55" s="14"/>
      <c r="D55" s="14"/>
      <c r="E55" s="27" t="s">
        <v>3</v>
      </c>
      <c r="F55" s="28" t="s">
        <v>4</v>
      </c>
      <c r="G55" s="27" t="s">
        <v>3</v>
      </c>
      <c r="H55" s="28" t="s">
        <v>4</v>
      </c>
      <c r="I55" s="27" t="s">
        <v>3</v>
      </c>
      <c r="J55" s="28" t="s">
        <v>4</v>
      </c>
      <c r="K55" s="27" t="s">
        <v>3</v>
      </c>
      <c r="L55" s="28" t="s">
        <v>4</v>
      </c>
      <c r="M55" s="27" t="s">
        <v>3</v>
      </c>
      <c r="N55" s="28" t="s">
        <v>4</v>
      </c>
      <c r="O55" s="27" t="s">
        <v>3</v>
      </c>
      <c r="P55" s="28" t="s">
        <v>4</v>
      </c>
      <c r="Q55" s="27" t="s">
        <v>3</v>
      </c>
      <c r="R55" s="28" t="s">
        <v>4</v>
      </c>
      <c r="S55" s="27" t="s">
        <v>3</v>
      </c>
      <c r="T55" s="28" t="s">
        <v>4</v>
      </c>
      <c r="U55" s="11" t="s">
        <v>3</v>
      </c>
      <c r="V55" s="12" t="s">
        <v>4</v>
      </c>
      <c r="W55" s="11" t="s">
        <v>3</v>
      </c>
      <c r="X55" s="12" t="s">
        <v>4</v>
      </c>
      <c r="Y55" s="11" t="s">
        <v>3</v>
      </c>
      <c r="Z55" s="12" t="s">
        <v>4</v>
      </c>
      <c r="AA55" s="27" t="s">
        <v>3</v>
      </c>
      <c r="AB55" s="28" t="s">
        <v>4</v>
      </c>
      <c r="AC55" s="29" t="s">
        <v>2</v>
      </c>
      <c r="AD55" s="45"/>
      <c r="AI55" s="15">
        <v>0.1</v>
      </c>
      <c r="AK55" s="15">
        <v>0.2</v>
      </c>
      <c r="AM55" s="15">
        <v>0.5</v>
      </c>
      <c r="AO55" s="15">
        <v>-0.5</v>
      </c>
    </row>
    <row r="56" spans="1:41">
      <c r="A56" s="2">
        <f>AD56</f>
        <v>1</v>
      </c>
      <c r="B56" s="5" t="s">
        <v>38</v>
      </c>
      <c r="C56" s="10" t="s">
        <v>29</v>
      </c>
      <c r="D56" s="19">
        <v>41423</v>
      </c>
      <c r="E56" s="31">
        <v>73</v>
      </c>
      <c r="F56" s="32">
        <v>25</v>
      </c>
      <c r="G56" s="31">
        <v>74</v>
      </c>
      <c r="H56" s="32">
        <v>35</v>
      </c>
      <c r="I56" s="31">
        <v>115</v>
      </c>
      <c r="J56" s="32">
        <v>75</v>
      </c>
      <c r="K56" s="31">
        <v>72</v>
      </c>
      <c r="L56" s="32">
        <v>50</v>
      </c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>SUM(F56,H56+J56+L56+N56+R56+P56+T56+V56+X56+Z56+AB56)</f>
        <v>185</v>
      </c>
      <c r="AD56" s="2">
        <v>1</v>
      </c>
      <c r="AG56" s="32">
        <v>50</v>
      </c>
      <c r="AI56" s="4">
        <v>55</v>
      </c>
      <c r="AK56" s="4">
        <v>60</v>
      </c>
      <c r="AM56" s="37">
        <v>75</v>
      </c>
      <c r="AO56" s="32">
        <v>25</v>
      </c>
    </row>
    <row r="57" spans="1:41">
      <c r="A57" s="2">
        <f>AD57</f>
        <v>2</v>
      </c>
      <c r="B57" s="5" t="s">
        <v>107</v>
      </c>
      <c r="C57" s="10" t="s">
        <v>32</v>
      </c>
      <c r="D57" s="19">
        <v>41528</v>
      </c>
      <c r="E57" s="31">
        <v>67</v>
      </c>
      <c r="F57" s="32">
        <v>35</v>
      </c>
      <c r="G57" s="31">
        <v>69</v>
      </c>
      <c r="H57" s="32">
        <v>50</v>
      </c>
      <c r="I57" s="31">
        <v>143</v>
      </c>
      <c r="J57" s="32">
        <v>52.5</v>
      </c>
      <c r="K57" s="31">
        <v>74</v>
      </c>
      <c r="L57" s="32">
        <v>35</v>
      </c>
      <c r="M57" s="31"/>
      <c r="N57" s="32"/>
      <c r="O57" s="31"/>
      <c r="P57" s="32"/>
      <c r="Q57" s="31"/>
      <c r="R57" s="32"/>
      <c r="S57" s="3"/>
      <c r="T57" s="4"/>
      <c r="U57" s="3"/>
      <c r="V57" s="37"/>
      <c r="W57" s="3"/>
      <c r="X57" s="4"/>
      <c r="Y57" s="3"/>
      <c r="Z57" s="4"/>
      <c r="AA57" s="3"/>
      <c r="AB57" s="4"/>
      <c r="AC57" s="13">
        <f>SUM(F57,H57+J57+L57+N57+R57+P57+T57+V57+X57+Z57+AB57)</f>
        <v>172.5</v>
      </c>
      <c r="AD57" s="2">
        <v>2</v>
      </c>
      <c r="AG57" s="32">
        <v>35</v>
      </c>
      <c r="AI57" s="4">
        <v>38.5</v>
      </c>
      <c r="AK57" s="4">
        <v>42</v>
      </c>
      <c r="AM57" s="37">
        <v>52.5</v>
      </c>
      <c r="AO57" s="32">
        <v>17.5</v>
      </c>
    </row>
    <row r="58" spans="1:41">
      <c r="A58" s="2">
        <f t="shared" ref="A58:A85" si="5">AD58</f>
        <v>3</v>
      </c>
      <c r="B58" s="5" t="s">
        <v>76</v>
      </c>
      <c r="C58" s="10" t="s">
        <v>77</v>
      </c>
      <c r="D58" s="19">
        <v>41407</v>
      </c>
      <c r="E58" s="31">
        <v>55</v>
      </c>
      <c r="F58" s="32">
        <v>50</v>
      </c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37"/>
      <c r="W58" s="3"/>
      <c r="X58" s="4"/>
      <c r="Y58" s="3"/>
      <c r="Z58" s="4"/>
      <c r="AA58" s="3"/>
      <c r="AB58" s="4"/>
      <c r="AC58" s="13">
        <f>SUM(F58,H58+J58+L58+N58+R58+P58+T58+V58+X58+Z58+AB58)</f>
        <v>50</v>
      </c>
      <c r="AD58" s="2">
        <v>3</v>
      </c>
      <c r="AG58" s="32">
        <v>25</v>
      </c>
      <c r="AI58" s="23">
        <v>27.5</v>
      </c>
      <c r="AK58" s="23">
        <v>30</v>
      </c>
      <c r="AM58" s="32">
        <v>37.5</v>
      </c>
      <c r="AO58" s="32">
        <v>12.5</v>
      </c>
    </row>
    <row r="59" spans="1:41">
      <c r="A59" s="2">
        <f t="shared" si="5"/>
        <v>4</v>
      </c>
      <c r="B59" s="5" t="s">
        <v>57</v>
      </c>
      <c r="C59" s="10" t="s">
        <v>31</v>
      </c>
      <c r="D59" s="19">
        <v>41179</v>
      </c>
      <c r="E59" s="31">
        <v>76</v>
      </c>
      <c r="F59" s="32">
        <v>20</v>
      </c>
      <c r="G59" s="31">
        <v>75</v>
      </c>
      <c r="H59" s="32">
        <v>25</v>
      </c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>SUM(F59,H59+J59+L59+N59+R59+P59+T59+V59+X59+Z59+AB59)</f>
        <v>45</v>
      </c>
      <c r="AD59" s="2">
        <v>4</v>
      </c>
      <c r="AG59" s="32">
        <v>20</v>
      </c>
      <c r="AI59" s="4">
        <v>22</v>
      </c>
      <c r="AK59" s="4">
        <v>24</v>
      </c>
      <c r="AM59" s="32">
        <v>30</v>
      </c>
      <c r="AO59" s="32">
        <v>10</v>
      </c>
    </row>
    <row r="60" spans="1:41">
      <c r="A60" s="2">
        <f t="shared" si="5"/>
        <v>5</v>
      </c>
      <c r="B60" s="5" t="s">
        <v>78</v>
      </c>
      <c r="C60" s="10" t="s">
        <v>31</v>
      </c>
      <c r="D60" s="19">
        <v>41157</v>
      </c>
      <c r="E60" s="31">
        <v>79</v>
      </c>
      <c r="F60" s="32">
        <v>15</v>
      </c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37"/>
      <c r="W60" s="3"/>
      <c r="X60" s="4"/>
      <c r="Y60" s="3"/>
      <c r="Z60" s="4"/>
      <c r="AA60" s="3"/>
      <c r="AB60" s="4"/>
      <c r="AC60" s="13">
        <f>SUM(F60,H60+J60+L60+N60+R60+P60+T60+V60+X60+Z60+AB60)</f>
        <v>15</v>
      </c>
      <c r="AD60" s="2">
        <v>5</v>
      </c>
      <c r="AG60" s="32">
        <v>15</v>
      </c>
      <c r="AI60" s="23">
        <v>16.5</v>
      </c>
      <c r="AK60" s="23">
        <v>18</v>
      </c>
      <c r="AM60" s="32">
        <v>22.5</v>
      </c>
      <c r="AO60" s="32">
        <v>7.5</v>
      </c>
    </row>
    <row r="61" spans="1:41" hidden="1">
      <c r="A61" s="2">
        <f t="shared" si="5"/>
        <v>6</v>
      </c>
      <c r="B61" s="5"/>
      <c r="C61" s="10"/>
      <c r="D61" s="19"/>
      <c r="E61" s="31"/>
      <c r="F61" s="32"/>
      <c r="G61" s="31"/>
      <c r="H61" s="32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ref="AC61:AC66" si="6">SUM(F61,H61+J61+L61+N61+R61+P61+T61+V61+X61+Z61+AB61)</f>
        <v>0</v>
      </c>
      <c r="AD61" s="2">
        <v>6</v>
      </c>
      <c r="AG61" s="4">
        <v>10</v>
      </c>
      <c r="AI61" s="23">
        <v>11</v>
      </c>
      <c r="AK61" s="23">
        <v>12</v>
      </c>
      <c r="AM61" s="32">
        <v>15</v>
      </c>
      <c r="AO61" s="32">
        <v>5</v>
      </c>
    </row>
    <row r="62" spans="1:41" hidden="1">
      <c r="A62" s="2">
        <f t="shared" si="5"/>
        <v>7</v>
      </c>
      <c r="B62" s="5"/>
      <c r="C62" s="10"/>
      <c r="D62" s="19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37"/>
      <c r="W62" s="3"/>
      <c r="X62" s="4"/>
      <c r="Y62" s="3"/>
      <c r="Z62" s="4"/>
      <c r="AA62" s="3"/>
      <c r="AB62" s="4"/>
      <c r="AC62" s="13">
        <f t="shared" si="6"/>
        <v>0</v>
      </c>
      <c r="AD62" s="2">
        <v>7</v>
      </c>
      <c r="AG62" s="4">
        <v>8</v>
      </c>
      <c r="AI62" s="23">
        <v>8.8000000000000007</v>
      </c>
      <c r="AK62" s="23">
        <v>9.6</v>
      </c>
      <c r="AM62" s="32">
        <v>12</v>
      </c>
      <c r="AO62" s="32">
        <v>4</v>
      </c>
    </row>
    <row r="63" spans="1:41" hidden="1">
      <c r="A63" s="2">
        <f t="shared" si="5"/>
        <v>8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37"/>
      <c r="W63" s="3"/>
      <c r="X63" s="4"/>
      <c r="Y63" s="3"/>
      <c r="Z63" s="4"/>
      <c r="AA63" s="3"/>
      <c r="AB63" s="36"/>
      <c r="AC63" s="13">
        <f t="shared" si="6"/>
        <v>0</v>
      </c>
      <c r="AD63" s="2">
        <v>8</v>
      </c>
      <c r="AG63" s="4">
        <v>6</v>
      </c>
      <c r="AI63" s="23">
        <v>6.6</v>
      </c>
      <c r="AK63" s="23">
        <v>7.2</v>
      </c>
      <c r="AM63" s="32">
        <v>9</v>
      </c>
      <c r="AO63" s="32">
        <v>3</v>
      </c>
    </row>
    <row r="64" spans="1:41" hidden="1">
      <c r="A64" s="2">
        <f t="shared" si="5"/>
        <v>8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36"/>
      <c r="AC64" s="13">
        <f t="shared" si="6"/>
        <v>0</v>
      </c>
      <c r="AD64" s="2">
        <v>8</v>
      </c>
      <c r="AG64" s="4">
        <v>4</v>
      </c>
      <c r="AI64" s="23">
        <v>4.4000000000000004</v>
      </c>
      <c r="AK64" s="23">
        <v>4.8</v>
      </c>
      <c r="AM64" s="32">
        <v>6</v>
      </c>
      <c r="AO64" s="32">
        <v>2</v>
      </c>
    </row>
    <row r="65" spans="1:41" hidden="1">
      <c r="A65" s="2">
        <f t="shared" si="5"/>
        <v>10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36"/>
      <c r="AC65" s="13">
        <f t="shared" si="6"/>
        <v>0</v>
      </c>
      <c r="AD65" s="2">
        <v>10</v>
      </c>
      <c r="AG65" s="4">
        <v>2</v>
      </c>
      <c r="AI65" s="23">
        <v>2.2000000000000002</v>
      </c>
      <c r="AK65" s="23">
        <v>2.4</v>
      </c>
      <c r="AM65" s="32">
        <v>3</v>
      </c>
      <c r="AO65" s="32">
        <v>1</v>
      </c>
    </row>
    <row r="66" spans="1:41" hidden="1">
      <c r="A66" s="2">
        <f t="shared" si="5"/>
        <v>11</v>
      </c>
      <c r="B66" s="5"/>
      <c r="C66" s="10"/>
      <c r="D66" s="19"/>
      <c r="E66" s="31"/>
      <c r="F66" s="32"/>
      <c r="G66" s="31"/>
      <c r="H66" s="33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4"/>
      <c r="U66" s="3"/>
      <c r="V66" s="4"/>
      <c r="W66" s="3"/>
      <c r="X66" s="4"/>
      <c r="Y66" s="3"/>
      <c r="Z66" s="4"/>
      <c r="AA66" s="3"/>
      <c r="AB66" s="36"/>
      <c r="AC66" s="13">
        <f t="shared" si="6"/>
        <v>0</v>
      </c>
      <c r="AD66" s="2">
        <v>11</v>
      </c>
      <c r="AG66" s="34">
        <f>SUM(AG56:AG65)</f>
        <v>175</v>
      </c>
      <c r="AI66" s="16">
        <f>SUM(AI56:AI65)</f>
        <v>192.5</v>
      </c>
      <c r="AK66" s="16">
        <f>SUM(AK56:AK65)</f>
        <v>210</v>
      </c>
      <c r="AM66" s="16">
        <f>SUM(AM56:AM65)</f>
        <v>262.5</v>
      </c>
      <c r="AO66" s="34">
        <f>SUM(AO56:AO65)</f>
        <v>87.5</v>
      </c>
    </row>
    <row r="67" spans="1:41" ht="17.25" hidden="1" thickBot="1">
      <c r="A67" s="2">
        <f t="shared" si="5"/>
        <v>12</v>
      </c>
      <c r="B67" s="5"/>
      <c r="C67" s="10"/>
      <c r="D67" s="19"/>
      <c r="E67" s="31"/>
      <c r="F67" s="32"/>
      <c r="G67" s="31"/>
      <c r="H67" s="33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4"/>
      <c r="U67" s="3"/>
      <c r="V67" s="4"/>
      <c r="W67" s="3"/>
      <c r="X67" s="4"/>
      <c r="Y67" s="3"/>
      <c r="Z67" s="4"/>
      <c r="AA67" s="3"/>
      <c r="AB67" s="36"/>
      <c r="AC67" s="13">
        <f t="shared" ref="AC67:AC85" si="7">SUM(F67,H67+J67+L67+N67+R67+P67+T67+V67+X67+Z67+AB67)</f>
        <v>0</v>
      </c>
      <c r="AD67" s="2">
        <v>12</v>
      </c>
    </row>
    <row r="68" spans="1:41" ht="17.25" hidden="1" thickBot="1">
      <c r="A68" s="2">
        <f t="shared" si="5"/>
        <v>13</v>
      </c>
      <c r="B68" s="5"/>
      <c r="C68" s="10"/>
      <c r="D68" s="19"/>
      <c r="E68" s="31"/>
      <c r="F68" s="32"/>
      <c r="G68" s="31"/>
      <c r="H68" s="33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4"/>
      <c r="U68" s="3"/>
      <c r="V68" s="4"/>
      <c r="W68" s="3"/>
      <c r="X68" s="4"/>
      <c r="Y68" s="3"/>
      <c r="Z68" s="4"/>
      <c r="AA68" s="3"/>
      <c r="AB68" s="36"/>
      <c r="AC68" s="13">
        <f t="shared" si="7"/>
        <v>0</v>
      </c>
      <c r="AD68" s="2">
        <v>13</v>
      </c>
      <c r="AG68" s="35">
        <v>1</v>
      </c>
    </row>
    <row r="69" spans="1:41" hidden="1">
      <c r="A69" s="2">
        <f t="shared" si="5"/>
        <v>14</v>
      </c>
      <c r="B69" s="5"/>
      <c r="C69" s="10"/>
      <c r="D69" s="19"/>
      <c r="E69" s="31"/>
      <c r="F69" s="32"/>
      <c r="G69" s="31"/>
      <c r="H69" s="33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4"/>
      <c r="U69" s="3"/>
      <c r="V69" s="4"/>
      <c r="W69" s="3"/>
      <c r="X69" s="4"/>
      <c r="Y69" s="3"/>
      <c r="Z69" s="4"/>
      <c r="AA69" s="3"/>
      <c r="AB69" s="36"/>
      <c r="AC69" s="13">
        <f t="shared" si="7"/>
        <v>0</v>
      </c>
      <c r="AD69" s="2">
        <v>14</v>
      </c>
    </row>
    <row r="70" spans="1:41" hidden="1">
      <c r="A70" s="2">
        <f t="shared" si="5"/>
        <v>15</v>
      </c>
      <c r="B70" s="5"/>
      <c r="C70" s="10"/>
      <c r="D70" s="19"/>
      <c r="E70" s="31"/>
      <c r="F70" s="32"/>
      <c r="G70" s="31"/>
      <c r="H70" s="33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4"/>
      <c r="U70" s="3"/>
      <c r="V70" s="4"/>
      <c r="W70" s="3"/>
      <c r="X70" s="4"/>
      <c r="Y70" s="3"/>
      <c r="Z70" s="4"/>
      <c r="AA70" s="3"/>
      <c r="AB70" s="36"/>
      <c r="AC70" s="13">
        <f t="shared" si="7"/>
        <v>0</v>
      </c>
      <c r="AD70" s="2">
        <v>15</v>
      </c>
    </row>
    <row r="71" spans="1:41" hidden="1">
      <c r="A71" s="2">
        <f t="shared" si="5"/>
        <v>16</v>
      </c>
      <c r="B71" s="5"/>
      <c r="C71" s="10"/>
      <c r="D71" s="19"/>
      <c r="E71" s="31"/>
      <c r="F71" s="32"/>
      <c r="G71" s="31"/>
      <c r="H71" s="33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4"/>
      <c r="U71" s="3"/>
      <c r="V71" s="4"/>
      <c r="W71" s="3"/>
      <c r="X71" s="4"/>
      <c r="Y71" s="3"/>
      <c r="Z71" s="4"/>
      <c r="AA71" s="3"/>
      <c r="AB71" s="36"/>
      <c r="AC71" s="13">
        <f t="shared" si="7"/>
        <v>0</v>
      </c>
      <c r="AD71" s="2">
        <v>16</v>
      </c>
    </row>
    <row r="72" spans="1:41" hidden="1">
      <c r="A72" s="2">
        <f t="shared" si="5"/>
        <v>17</v>
      </c>
      <c r="B72" s="5"/>
      <c r="C72" s="10"/>
      <c r="D72" s="19"/>
      <c r="E72" s="31"/>
      <c r="F72" s="32"/>
      <c r="G72" s="31"/>
      <c r="H72" s="33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4"/>
      <c r="U72" s="3"/>
      <c r="V72" s="4"/>
      <c r="W72" s="3"/>
      <c r="X72" s="4"/>
      <c r="Y72" s="3"/>
      <c r="Z72" s="4"/>
      <c r="AA72" s="3"/>
      <c r="AB72" s="36"/>
      <c r="AC72" s="13">
        <f t="shared" si="7"/>
        <v>0</v>
      </c>
      <c r="AD72" s="2">
        <v>17</v>
      </c>
    </row>
    <row r="73" spans="1:41" hidden="1">
      <c r="A73" s="2">
        <f t="shared" si="5"/>
        <v>18</v>
      </c>
      <c r="B73" s="5"/>
      <c r="C73" s="10"/>
      <c r="D73" s="19"/>
      <c r="E73" s="31"/>
      <c r="F73" s="32"/>
      <c r="G73" s="31"/>
      <c r="H73" s="33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36"/>
      <c r="AC73" s="13">
        <f t="shared" si="7"/>
        <v>0</v>
      </c>
      <c r="AD73" s="2">
        <v>18</v>
      </c>
    </row>
    <row r="74" spans="1:41" hidden="1">
      <c r="A74" s="2">
        <f t="shared" si="5"/>
        <v>19</v>
      </c>
      <c r="B74" s="5"/>
      <c r="C74" s="10"/>
      <c r="D74" s="19"/>
      <c r="E74" s="31"/>
      <c r="F74" s="32"/>
      <c r="G74" s="31"/>
      <c r="H74" s="33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36"/>
      <c r="AC74" s="13">
        <f t="shared" si="7"/>
        <v>0</v>
      </c>
      <c r="AD74" s="2">
        <v>19</v>
      </c>
    </row>
    <row r="75" spans="1:41" hidden="1">
      <c r="A75" s="2">
        <f t="shared" si="5"/>
        <v>20</v>
      </c>
      <c r="B75" s="5"/>
      <c r="C75" s="10"/>
      <c r="D75" s="19"/>
      <c r="E75" s="31"/>
      <c r="F75" s="32"/>
      <c r="G75" s="31"/>
      <c r="H75" s="33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36"/>
      <c r="AC75" s="13">
        <f t="shared" si="7"/>
        <v>0</v>
      </c>
      <c r="AD75" s="2">
        <v>20</v>
      </c>
    </row>
    <row r="76" spans="1:41" hidden="1">
      <c r="A76" s="2">
        <f t="shared" si="5"/>
        <v>21</v>
      </c>
      <c r="B76" s="5"/>
      <c r="C76" s="10"/>
      <c r="D76" s="19"/>
      <c r="E76" s="31"/>
      <c r="F76" s="32"/>
      <c r="G76" s="31"/>
      <c r="H76" s="33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36"/>
      <c r="AC76" s="13">
        <f t="shared" si="7"/>
        <v>0</v>
      </c>
      <c r="AD76" s="2">
        <v>21</v>
      </c>
    </row>
    <row r="77" spans="1:41" hidden="1">
      <c r="A77" s="2">
        <f t="shared" si="5"/>
        <v>22</v>
      </c>
      <c r="B77" s="5"/>
      <c r="C77" s="10"/>
      <c r="D77" s="19"/>
      <c r="E77" s="31"/>
      <c r="F77" s="32"/>
      <c r="G77" s="31"/>
      <c r="H77" s="33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36"/>
      <c r="AC77" s="13">
        <f t="shared" si="7"/>
        <v>0</v>
      </c>
      <c r="AD77" s="2">
        <v>22</v>
      </c>
    </row>
    <row r="78" spans="1:41" hidden="1">
      <c r="A78" s="2">
        <f t="shared" si="5"/>
        <v>23</v>
      </c>
      <c r="B78" s="5"/>
      <c r="C78" s="10"/>
      <c r="D78" s="19"/>
      <c r="E78" s="31"/>
      <c r="F78" s="32"/>
      <c r="G78" s="31"/>
      <c r="H78" s="33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36"/>
      <c r="AC78" s="13">
        <f t="shared" si="7"/>
        <v>0</v>
      </c>
      <c r="AD78" s="2">
        <v>23</v>
      </c>
    </row>
    <row r="79" spans="1:41" hidden="1">
      <c r="A79" s="2">
        <f t="shared" si="5"/>
        <v>24</v>
      </c>
      <c r="B79" s="5"/>
      <c r="C79" s="10"/>
      <c r="D79" s="19"/>
      <c r="E79" s="31"/>
      <c r="F79" s="32"/>
      <c r="G79" s="31"/>
      <c r="H79" s="33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36"/>
      <c r="AC79" s="13">
        <f t="shared" si="7"/>
        <v>0</v>
      </c>
      <c r="AD79" s="2">
        <v>24</v>
      </c>
    </row>
    <row r="80" spans="1:41" hidden="1">
      <c r="A80" s="2">
        <f t="shared" si="5"/>
        <v>25</v>
      </c>
      <c r="B80" s="5"/>
      <c r="C80" s="10"/>
      <c r="D80" s="19"/>
      <c r="E80" s="31"/>
      <c r="F80" s="32"/>
      <c r="G80" s="31"/>
      <c r="H80" s="33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36"/>
      <c r="AC80" s="13">
        <f t="shared" si="7"/>
        <v>0</v>
      </c>
      <c r="AD80" s="2">
        <v>25</v>
      </c>
    </row>
    <row r="81" spans="1:37" hidden="1">
      <c r="A81" s="2">
        <f t="shared" si="5"/>
        <v>26</v>
      </c>
      <c r="B81" s="5"/>
      <c r="C81" s="10"/>
      <c r="D81" s="19"/>
      <c r="E81" s="31"/>
      <c r="F81" s="32"/>
      <c r="G81" s="31"/>
      <c r="H81" s="33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"/>
      <c r="T81" s="4"/>
      <c r="U81" s="3"/>
      <c r="V81" s="4"/>
      <c r="W81" s="3"/>
      <c r="X81" s="4"/>
      <c r="Y81" s="3"/>
      <c r="Z81" s="4"/>
      <c r="AA81" s="3"/>
      <c r="AB81" s="36"/>
      <c r="AC81" s="13">
        <f t="shared" si="7"/>
        <v>0</v>
      </c>
      <c r="AD81" s="2">
        <v>26</v>
      </c>
    </row>
    <row r="82" spans="1:37" hidden="1">
      <c r="A82" s="2">
        <f t="shared" si="5"/>
        <v>27</v>
      </c>
      <c r="B82" s="5"/>
      <c r="C82" s="10"/>
      <c r="D82" s="19"/>
      <c r="E82" s="31"/>
      <c r="F82" s="32"/>
      <c r="G82" s="31"/>
      <c r="H82" s="33"/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4"/>
      <c r="U82" s="3"/>
      <c r="V82" s="4"/>
      <c r="W82" s="3"/>
      <c r="X82" s="4"/>
      <c r="Y82" s="3"/>
      <c r="Z82" s="4"/>
      <c r="AA82" s="3"/>
      <c r="AB82" s="36"/>
      <c r="AC82" s="13">
        <f t="shared" si="7"/>
        <v>0</v>
      </c>
      <c r="AD82" s="2">
        <v>27</v>
      </c>
    </row>
    <row r="83" spans="1:37" hidden="1">
      <c r="A83" s="2">
        <f t="shared" si="5"/>
        <v>28</v>
      </c>
      <c r="B83" s="5"/>
      <c r="C83" s="10"/>
      <c r="D83" s="19"/>
      <c r="E83" s="31"/>
      <c r="F83" s="32"/>
      <c r="G83" s="31"/>
      <c r="H83" s="33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4"/>
      <c r="U83" s="3"/>
      <c r="V83" s="4"/>
      <c r="W83" s="3"/>
      <c r="X83" s="4"/>
      <c r="Y83" s="3"/>
      <c r="Z83" s="4"/>
      <c r="AA83" s="3"/>
      <c r="AB83" s="36"/>
      <c r="AC83" s="13">
        <f t="shared" si="7"/>
        <v>0</v>
      </c>
      <c r="AD83" s="2">
        <v>28</v>
      </c>
    </row>
    <row r="84" spans="1:37" hidden="1">
      <c r="A84" s="2">
        <f t="shared" si="5"/>
        <v>29</v>
      </c>
      <c r="B84" s="5"/>
      <c r="C84" s="10"/>
      <c r="D84" s="19"/>
      <c r="E84" s="31"/>
      <c r="F84" s="32"/>
      <c r="G84" s="31"/>
      <c r="H84" s="33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4"/>
      <c r="U84" s="3"/>
      <c r="V84" s="4"/>
      <c r="W84" s="3"/>
      <c r="X84" s="4"/>
      <c r="Y84" s="3"/>
      <c r="Z84" s="4"/>
      <c r="AA84" s="3"/>
      <c r="AB84" s="36"/>
      <c r="AC84" s="13">
        <f t="shared" si="7"/>
        <v>0</v>
      </c>
      <c r="AD84" s="2">
        <v>29</v>
      </c>
    </row>
    <row r="85" spans="1:37" hidden="1">
      <c r="A85" s="2">
        <f t="shared" si="5"/>
        <v>30</v>
      </c>
      <c r="B85" s="5"/>
      <c r="C85" s="10"/>
      <c r="D85" s="19"/>
      <c r="E85" s="31"/>
      <c r="F85" s="32"/>
      <c r="G85" s="31"/>
      <c r="H85" s="33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4"/>
      <c r="U85" s="3"/>
      <c r="V85" s="4"/>
      <c r="W85" s="3"/>
      <c r="X85" s="4"/>
      <c r="Y85" s="3"/>
      <c r="Z85" s="4"/>
      <c r="AA85" s="3"/>
      <c r="AB85" s="36"/>
      <c r="AC85" s="13">
        <f t="shared" si="7"/>
        <v>0</v>
      </c>
      <c r="AD85" s="2">
        <v>30</v>
      </c>
    </row>
    <row r="86" spans="1:37" hidden="1">
      <c r="E86" s="20">
        <f t="shared" ref="E86:X86" si="8">SUM(E56:E85)</f>
        <v>350</v>
      </c>
      <c r="F86" s="9">
        <f t="shared" si="8"/>
        <v>145</v>
      </c>
      <c r="G86" s="20">
        <f t="shared" si="8"/>
        <v>218</v>
      </c>
      <c r="H86" s="9">
        <f t="shared" si="8"/>
        <v>110</v>
      </c>
      <c r="I86" s="20">
        <f t="shared" si="8"/>
        <v>258</v>
      </c>
      <c r="J86" s="9">
        <f t="shared" si="8"/>
        <v>127.5</v>
      </c>
      <c r="K86" s="20">
        <f t="shared" si="8"/>
        <v>146</v>
      </c>
      <c r="L86" s="9">
        <f t="shared" si="8"/>
        <v>85</v>
      </c>
      <c r="M86" s="20">
        <f t="shared" si="8"/>
        <v>0</v>
      </c>
      <c r="N86" s="9">
        <f t="shared" si="8"/>
        <v>0</v>
      </c>
      <c r="O86" s="20">
        <f t="shared" si="8"/>
        <v>0</v>
      </c>
      <c r="P86" s="26">
        <f t="shared" si="8"/>
        <v>0</v>
      </c>
      <c r="Q86" s="20">
        <f t="shared" si="8"/>
        <v>0</v>
      </c>
      <c r="R86" s="9">
        <f t="shared" si="8"/>
        <v>0</v>
      </c>
      <c r="S86" s="20">
        <f t="shared" si="8"/>
        <v>0</v>
      </c>
      <c r="T86" s="9">
        <f t="shared" si="8"/>
        <v>0</v>
      </c>
      <c r="U86" s="20">
        <f t="shared" si="8"/>
        <v>0</v>
      </c>
      <c r="V86" s="9">
        <f t="shared" si="8"/>
        <v>0</v>
      </c>
      <c r="W86" s="20">
        <f t="shared" si="8"/>
        <v>0</v>
      </c>
      <c r="X86" s="9">
        <f t="shared" si="8"/>
        <v>0</v>
      </c>
      <c r="Y86" s="20">
        <f>SUM(Y56:Y85)</f>
        <v>0</v>
      </c>
      <c r="Z86" s="9">
        <f>SUM(Z56:Z85)</f>
        <v>0</v>
      </c>
      <c r="AA86" s="9"/>
      <c r="AB86" s="9"/>
      <c r="AD86" s="2">
        <v>31</v>
      </c>
    </row>
    <row r="87" spans="1:37" hidden="1">
      <c r="B87" s="6"/>
      <c r="C87" s="7"/>
      <c r="D87" s="7"/>
      <c r="E87" s="7"/>
      <c r="F87" s="8"/>
      <c r="G87" s="7"/>
      <c r="H87" s="8"/>
      <c r="I87" s="7"/>
      <c r="J87" s="8"/>
      <c r="K87" s="7"/>
      <c r="L87" s="8"/>
      <c r="M87" s="7"/>
      <c r="N87" s="8"/>
      <c r="O87" s="7"/>
      <c r="P87" s="8"/>
      <c r="Q87" s="7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D87" s="2">
        <v>32</v>
      </c>
    </row>
    <row r="90" spans="1:37">
      <c r="AG90" s="6"/>
      <c r="AH90" s="6"/>
      <c r="AI90" s="6"/>
      <c r="AJ90" s="6"/>
      <c r="AK90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22" spans="33:37">
      <c r="AG122" s="6"/>
      <c r="AH122" s="6"/>
      <c r="AI122" s="6"/>
      <c r="AJ122" s="6"/>
      <c r="AK122" s="6"/>
    </row>
    <row r="123" spans="33:37">
      <c r="AG123" s="6"/>
      <c r="AH123" s="6"/>
      <c r="AI123" s="6"/>
      <c r="AJ123" s="6"/>
      <c r="AK123" s="6"/>
    </row>
    <row r="165" spans="33:39">
      <c r="AI165" s="15">
        <v>0.1</v>
      </c>
      <c r="AK165" s="15">
        <v>0.2</v>
      </c>
      <c r="AM165" s="15">
        <v>0.5</v>
      </c>
    </row>
    <row r="166" spans="33:39">
      <c r="AG166" s="4">
        <v>50</v>
      </c>
      <c r="AI166" s="23">
        <v>55</v>
      </c>
      <c r="AK166" s="23">
        <v>60</v>
      </c>
      <c r="AM166" s="23">
        <v>75</v>
      </c>
    </row>
    <row r="167" spans="33:39">
      <c r="AG167" s="4">
        <v>35</v>
      </c>
      <c r="AI167" s="23">
        <v>38.5</v>
      </c>
      <c r="AK167" s="23">
        <v>42</v>
      </c>
      <c r="AM167" s="23">
        <v>52.5</v>
      </c>
    </row>
    <row r="168" spans="33:39">
      <c r="AG168" s="4">
        <v>25</v>
      </c>
      <c r="AI168" s="23">
        <v>27.5</v>
      </c>
      <c r="AK168" s="23">
        <v>30</v>
      </c>
      <c r="AM168" s="23">
        <v>37.5</v>
      </c>
    </row>
    <row r="169" spans="33:39">
      <c r="AG169" s="4">
        <v>20</v>
      </c>
      <c r="AI169" s="23">
        <v>22</v>
      </c>
      <c r="AK169" s="23">
        <v>24</v>
      </c>
      <c r="AM169" s="23">
        <v>30</v>
      </c>
    </row>
    <row r="170" spans="33:39">
      <c r="AG170" s="4">
        <v>15</v>
      </c>
      <c r="AI170" s="23">
        <v>16.5</v>
      </c>
      <c r="AK170" s="23">
        <v>18</v>
      </c>
      <c r="AM170" s="23">
        <v>22.5</v>
      </c>
    </row>
    <row r="171" spans="33:39">
      <c r="AG171" s="4">
        <v>10</v>
      </c>
      <c r="AI171" s="23">
        <v>11</v>
      </c>
      <c r="AK171" s="23">
        <v>12</v>
      </c>
      <c r="AM171" s="23">
        <v>15</v>
      </c>
    </row>
    <row r="172" spans="33:39">
      <c r="AG172" s="4">
        <v>8</v>
      </c>
      <c r="AI172" s="23">
        <v>8.8000000000000007</v>
      </c>
      <c r="AK172" s="23">
        <v>9.6</v>
      </c>
      <c r="AM172" s="23">
        <v>12</v>
      </c>
    </row>
    <row r="173" spans="33:39">
      <c r="AG173" s="4">
        <v>6</v>
      </c>
      <c r="AI173" s="23">
        <v>6.6</v>
      </c>
      <c r="AK173" s="23">
        <v>7.2</v>
      </c>
      <c r="AM173" s="23">
        <v>9</v>
      </c>
    </row>
    <row r="174" spans="33:39">
      <c r="AG174" s="4">
        <v>4</v>
      </c>
      <c r="AI174" s="23">
        <v>4.4000000000000004</v>
      </c>
      <c r="AK174" s="23">
        <v>4.8</v>
      </c>
      <c r="AM174" s="23">
        <v>6</v>
      </c>
    </row>
    <row r="175" spans="33:39">
      <c r="AG175" s="24">
        <v>2</v>
      </c>
      <c r="AI175" s="23">
        <v>2.2000000000000002</v>
      </c>
      <c r="AK175" s="23">
        <v>2.4</v>
      </c>
      <c r="AM175" s="23">
        <v>3</v>
      </c>
    </row>
    <row r="176" spans="33:39">
      <c r="AG176" s="34">
        <f>SUM(AG166:AG175)</f>
        <v>175</v>
      </c>
      <c r="AI176" s="16">
        <f>SUM(AI166:AI175)</f>
        <v>192.5</v>
      </c>
      <c r="AK176" s="16">
        <f>SUM(AK166:AK175)</f>
        <v>210</v>
      </c>
      <c r="AM176" s="16">
        <f>SUM(AM166:AM175)</f>
        <v>262.5</v>
      </c>
    </row>
  </sheetData>
  <sortState xmlns:xlrd2="http://schemas.microsoft.com/office/spreadsheetml/2017/richdata2" ref="B12:AC31">
    <sortCondition descending="1" ref="AC12:AC31"/>
  </sortState>
  <mergeCells count="90"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  <mergeCell ref="AA8:AB8"/>
    <mergeCell ref="AA9:AB10"/>
    <mergeCell ref="AA52:AB52"/>
    <mergeCell ref="AA53:AB54"/>
    <mergeCell ref="G53:H54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K53:L54"/>
    <mergeCell ref="I8:J8"/>
    <mergeCell ref="E9:F10"/>
    <mergeCell ref="E52:F52"/>
    <mergeCell ref="A53:A54"/>
    <mergeCell ref="A46:AC46"/>
    <mergeCell ref="A48:AC48"/>
    <mergeCell ref="B9:B10"/>
    <mergeCell ref="M9:N10"/>
    <mergeCell ref="M52:N52"/>
    <mergeCell ref="B53:B54"/>
    <mergeCell ref="A9:A10"/>
    <mergeCell ref="Q52:R52"/>
    <mergeCell ref="O53:P54"/>
    <mergeCell ref="E51:F51"/>
    <mergeCell ref="G51:H51"/>
    <mergeCell ref="A50:AC50"/>
    <mergeCell ref="Y53:Z54"/>
    <mergeCell ref="W9:X10"/>
    <mergeCell ref="G52:H52"/>
    <mergeCell ref="S53:T54"/>
    <mergeCell ref="Y8:Z8"/>
    <mergeCell ref="Y9:Z10"/>
    <mergeCell ref="K8:L8"/>
    <mergeCell ref="M8:N8"/>
    <mergeCell ref="O8:P8"/>
    <mergeCell ref="Y52:Z52"/>
    <mergeCell ref="M53:N54"/>
    <mergeCell ref="I52:J52"/>
    <mergeCell ref="O9:P10"/>
    <mergeCell ref="I53:J54"/>
    <mergeCell ref="U9:V10"/>
    <mergeCell ref="E8:F8"/>
    <mergeCell ref="AA51:AB51"/>
    <mergeCell ref="E53:F54"/>
    <mergeCell ref="A1:AC1"/>
    <mergeCell ref="AD10:AD11"/>
    <mergeCell ref="W52:X52"/>
    <mergeCell ref="W8:X8"/>
    <mergeCell ref="C9:C10"/>
    <mergeCell ref="I9:J10"/>
    <mergeCell ref="G9:H10"/>
    <mergeCell ref="A2:AC2"/>
    <mergeCell ref="A6:AC6"/>
    <mergeCell ref="A11:B11"/>
    <mergeCell ref="G8:H8"/>
    <mergeCell ref="U52:V52"/>
    <mergeCell ref="U8:V8"/>
    <mergeCell ref="A55:B55"/>
    <mergeCell ref="A4:AC4"/>
    <mergeCell ref="AD54:AD55"/>
    <mergeCell ref="U53:V54"/>
    <mergeCell ref="Q9:R10"/>
    <mergeCell ref="S8:T8"/>
    <mergeCell ref="Q53:R54"/>
    <mergeCell ref="S52:T52"/>
    <mergeCell ref="S9:T10"/>
    <mergeCell ref="W53:X54"/>
    <mergeCell ref="A45:AC45"/>
    <mergeCell ref="C53:C54"/>
    <mergeCell ref="Q8:R8"/>
    <mergeCell ref="K52:L52"/>
    <mergeCell ref="K9:L10"/>
    <mergeCell ref="O52:P5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33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1" width="11.42578125" style="1" hidden="1" customWidth="1"/>
    <col min="42" max="16384" width="11.42578125" style="1"/>
  </cols>
  <sheetData>
    <row r="1" spans="1:40" ht="23.25">
      <c r="A1" s="52" t="str">
        <f>'Clases 12 y 13 - Albatros -'!A1:AC1</f>
        <v>CIRCUITO DE MENORES AÑO 2025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</row>
    <row r="2" spans="1:40" ht="24" thickBot="1">
      <c r="A2" s="61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40" ht="17.25" thickBot="1"/>
    <row r="4" spans="1:40" ht="20.25" thickBot="1">
      <c r="A4" s="41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40" ht="17.25" thickBot="1"/>
    <row r="6" spans="1:40" ht="20.25" thickBot="1">
      <c r="A6" s="64" t="s">
        <v>69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40" ht="17.25" thickBot="1">
      <c r="E7" s="59" t="str">
        <f>'Clases 12 y 13 - Albatros -'!E7:F7</f>
        <v>1° FECHA</v>
      </c>
      <c r="F7" s="60"/>
      <c r="G7" s="59" t="str">
        <f>'Clases 12 y 13 - Albatros -'!G7:H7</f>
        <v>2° FECHA</v>
      </c>
      <c r="H7" s="60"/>
      <c r="I7" s="59" t="str">
        <f>'Clases 12 y 13 - Albatros -'!I7:J7</f>
        <v>3° FECHA</v>
      </c>
      <c r="J7" s="60"/>
      <c r="K7" s="59" t="str">
        <f>'Clases 12 y 13 - Albatros -'!K7:L7</f>
        <v>4° FECHA</v>
      </c>
      <c r="L7" s="60"/>
      <c r="M7" s="59" t="str">
        <f>'Clases 12 y 13 - Albatros -'!M7:N7</f>
        <v>5° FECHA</v>
      </c>
      <c r="N7" s="60"/>
      <c r="O7" s="59" t="str">
        <f>'Clases 12 y 13 - Albatros -'!O7:P7</f>
        <v>6° FECHA</v>
      </c>
      <c r="P7" s="60"/>
      <c r="Q7" s="59" t="str">
        <f>'Clases 12 y 13 - Albatros -'!Q7:R7</f>
        <v>1° FECHA VIRTUAL</v>
      </c>
      <c r="R7" s="60"/>
      <c r="S7" s="59" t="str">
        <f>'Clases 12 y 13 - Albatros -'!S7:T7</f>
        <v>8° FECHA</v>
      </c>
      <c r="T7" s="60"/>
      <c r="U7" s="59" t="str">
        <f>'Clases 12 y 13 - Albatros -'!U7:V7</f>
        <v>9° FECHA</v>
      </c>
      <c r="V7" s="60"/>
      <c r="W7" s="59" t="str">
        <f>'Clases 12 y 13 - Albatros -'!W7:X7</f>
        <v>10° FECHA</v>
      </c>
      <c r="X7" s="60"/>
      <c r="Y7" s="59" t="str">
        <f>'Clases 12 y 13 - Albatros -'!Y7:Z7</f>
        <v>11° FECHA</v>
      </c>
      <c r="Z7" s="60"/>
      <c r="AA7" s="59" t="str">
        <f>'Clases 12 y 13 - Albatros -'!AA7:AB7</f>
        <v>12° FECHA</v>
      </c>
      <c r="AB7" s="60"/>
    </row>
    <row r="8" spans="1:40" ht="17.25" thickBot="1">
      <c r="E8" s="57">
        <f>'Clases 12 y 13 - Albatros -'!E8:F8</f>
        <v>45677</v>
      </c>
      <c r="F8" s="58"/>
      <c r="G8" s="67">
        <f>'Clases 12 y 13 - Albatros -'!G8:H8</f>
        <v>45691</v>
      </c>
      <c r="H8" s="68"/>
      <c r="I8" s="57" t="str">
        <f>'Clases 12 y 13 - Albatros -'!I8:J8</f>
        <v>11; 12 y 13/02/2025</v>
      </c>
      <c r="J8" s="58"/>
      <c r="K8" s="57">
        <f>'Clases 12 y 13 - Albatros -'!K8:L8</f>
        <v>45740</v>
      </c>
      <c r="L8" s="58"/>
      <c r="M8" s="57">
        <f>'Clases 12 y 13 - Albatros -'!M8:N8</f>
        <v>45774</v>
      </c>
      <c r="N8" s="58"/>
      <c r="O8" s="57">
        <f>'Clases 12 y 13 - Albatros -'!O8:P8</f>
        <v>0</v>
      </c>
      <c r="P8" s="58"/>
      <c r="Q8" s="57">
        <f>'Clases 12 y 13 - Albatros -'!Q8:R8</f>
        <v>0</v>
      </c>
      <c r="R8" s="58"/>
      <c r="S8" s="50">
        <f>'Clases 12 y 13 - Albatros -'!S8:T8</f>
        <v>0</v>
      </c>
      <c r="T8" s="51"/>
      <c r="U8" s="50">
        <f>'Clases 12 y 13 - Albatros -'!U8:V8</f>
        <v>0</v>
      </c>
      <c r="V8" s="51"/>
      <c r="W8" s="50">
        <f>'Clases 12 y 13 - Albatros -'!W8:X8</f>
        <v>0</v>
      </c>
      <c r="X8" s="51"/>
      <c r="Y8" s="50">
        <f>'Clases 12 y 13 - Albatros -'!Y8:Z8</f>
        <v>0</v>
      </c>
      <c r="Z8" s="51"/>
      <c r="AA8" s="50">
        <f>'Clases 12 y 13 - Albatros -'!AA8:AB8</f>
        <v>0</v>
      </c>
      <c r="AB8" s="51"/>
    </row>
    <row r="9" spans="1:40" ht="16.5" customHeight="1" thickBot="1">
      <c r="A9" s="44" t="s">
        <v>0</v>
      </c>
      <c r="B9" s="44" t="s">
        <v>1</v>
      </c>
      <c r="C9" s="55" t="s">
        <v>7</v>
      </c>
      <c r="D9" s="17" t="s">
        <v>8</v>
      </c>
      <c r="E9" s="46" t="str">
        <f>'Clases 12 y 13 - Albatros -'!E9:F10</f>
        <v>Necochea Golf Club - POJ -</v>
      </c>
      <c r="F9" s="47"/>
      <c r="G9" s="46" t="str">
        <f>'Clases 12 y 13 - Albatros -'!G9:H10</f>
        <v>Club Mar del Plata S.A.</v>
      </c>
      <c r="H9" s="47"/>
      <c r="I9" s="46" t="str">
        <f>'Clases 12 y 13 - Albatros -'!I9:J10</f>
        <v>Sierra de los Padres GC - AMD -</v>
      </c>
      <c r="J9" s="47"/>
      <c r="K9" s="46" t="str">
        <f>'Clases 12 y 13 - Albatros -'!K9:L10</f>
        <v>Miramar Links</v>
      </c>
      <c r="L9" s="47"/>
      <c r="M9" s="46" t="str">
        <f>'Clases 12 y 13 - Albatros -'!M9:N10</f>
        <v>Golf Club Dolores</v>
      </c>
      <c r="N9" s="47"/>
      <c r="O9" s="46" t="str">
        <f>'Clases 12 y 13 - Albatros -'!O9:P10</f>
        <v>Golf Club Dolores</v>
      </c>
      <c r="P9" s="47"/>
      <c r="Q9" s="46" t="str">
        <f>'Clases 12 y 13 - Albatros -'!Q9:R10</f>
        <v>Todos Los Clubes de la Federación</v>
      </c>
      <c r="R9" s="47"/>
      <c r="S9" s="46" t="str">
        <f>'Clases 12 y 13 - Albatros -'!S9:T10</f>
        <v>Mar del Plata Golf Club Cancha Vieja</v>
      </c>
      <c r="T9" s="47"/>
      <c r="U9" s="46" t="str">
        <f>'Clases 12 y 13 - Albatros -'!U9:V10</f>
        <v>El Valle de Tandil GC y Tandil GC</v>
      </c>
      <c r="V9" s="47"/>
      <c r="W9" s="46" t="str">
        <f>'Clases 12 y 13 - Albatros -'!W9:X10</f>
        <v>Links Pinamar S.A.</v>
      </c>
      <c r="X9" s="47"/>
      <c r="Y9" s="46" t="str">
        <f>'Clases 12 y 13 - Albatros -'!Y9:Z10</f>
        <v>Mar del Plata Golf Club Cancha Nueva</v>
      </c>
      <c r="Z9" s="47"/>
      <c r="AA9" s="46">
        <f>'Clases 12 y 13 - Albatros -'!AA9:AB10</f>
        <v>0</v>
      </c>
      <c r="AB9" s="47"/>
    </row>
    <row r="10" spans="1:40" ht="17.25" thickBot="1">
      <c r="A10" s="45"/>
      <c r="B10" s="45"/>
      <c r="C10" s="56"/>
      <c r="D10" s="18" t="s">
        <v>9</v>
      </c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48"/>
      <c r="AB10" s="49"/>
      <c r="AD10" s="44" t="s">
        <v>0</v>
      </c>
    </row>
    <row r="11" spans="1:40" ht="17.25" thickBot="1">
      <c r="A11" s="39"/>
      <c r="B11" s="40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11" t="s">
        <v>3</v>
      </c>
      <c r="P11" s="12" t="s">
        <v>4</v>
      </c>
      <c r="Q11" s="11" t="s">
        <v>3</v>
      </c>
      <c r="R11" s="12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45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50</v>
      </c>
      <c r="C12" s="10" t="s">
        <v>42</v>
      </c>
      <c r="D12" s="19">
        <v>42154</v>
      </c>
      <c r="E12" s="31">
        <v>39</v>
      </c>
      <c r="F12" s="32">
        <v>100</v>
      </c>
      <c r="G12" s="31">
        <v>47</v>
      </c>
      <c r="H12" s="32">
        <v>100</v>
      </c>
      <c r="I12" s="31">
        <v>90</v>
      </c>
      <c r="J12" s="32">
        <v>150</v>
      </c>
      <c r="K12" s="31">
        <v>45</v>
      </c>
      <c r="L12" s="32">
        <v>70</v>
      </c>
      <c r="M12" s="31">
        <v>43</v>
      </c>
      <c r="N12" s="32">
        <v>150</v>
      </c>
      <c r="O12" s="31"/>
      <c r="P12" s="32"/>
      <c r="Q12" s="31"/>
      <c r="R12" s="32"/>
      <c r="S12" s="3"/>
      <c r="T12" s="37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570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65" si="0">AD13</f>
        <v>2</v>
      </c>
      <c r="B13" s="5" t="s">
        <v>56</v>
      </c>
      <c r="C13" s="10" t="s">
        <v>34</v>
      </c>
      <c r="D13" s="19">
        <v>42138</v>
      </c>
      <c r="E13" s="31">
        <v>45</v>
      </c>
      <c r="F13" s="32">
        <v>70</v>
      </c>
      <c r="G13" s="31">
        <v>50</v>
      </c>
      <c r="H13" s="32">
        <v>45</v>
      </c>
      <c r="I13" s="31">
        <v>135</v>
      </c>
      <c r="J13" s="32">
        <v>18</v>
      </c>
      <c r="K13" s="31">
        <v>50</v>
      </c>
      <c r="L13" s="32">
        <v>40</v>
      </c>
      <c r="M13" s="31">
        <v>49</v>
      </c>
      <c r="N13" s="32">
        <v>52.5</v>
      </c>
      <c r="O13" s="31"/>
      <c r="P13" s="32"/>
      <c r="Q13" s="31"/>
      <c r="R13" s="32"/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225.5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108</v>
      </c>
      <c r="C14" s="10" t="s">
        <v>42</v>
      </c>
      <c r="D14" s="19">
        <v>41808</v>
      </c>
      <c r="E14" s="31"/>
      <c r="F14" s="32"/>
      <c r="G14" s="31"/>
      <c r="H14" s="32"/>
      <c r="I14" s="31"/>
      <c r="J14" s="32"/>
      <c r="K14" s="31">
        <v>44</v>
      </c>
      <c r="L14" s="32">
        <v>100</v>
      </c>
      <c r="M14" s="31">
        <v>48</v>
      </c>
      <c r="N14" s="32">
        <v>75</v>
      </c>
      <c r="O14" s="31"/>
      <c r="P14" s="32"/>
      <c r="Q14" s="31"/>
      <c r="R14" s="32"/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175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ref="A15:A57" si="1">AD15</f>
        <v>4</v>
      </c>
      <c r="B15" s="5" t="s">
        <v>55</v>
      </c>
      <c r="C15" s="10" t="s">
        <v>32</v>
      </c>
      <c r="D15" s="19">
        <v>42218</v>
      </c>
      <c r="E15" s="31">
        <v>57</v>
      </c>
      <c r="F15" s="32">
        <v>10</v>
      </c>
      <c r="G15" s="31">
        <v>59</v>
      </c>
      <c r="H15" s="32">
        <v>10</v>
      </c>
      <c r="I15" s="31">
        <v>100</v>
      </c>
      <c r="J15" s="32">
        <v>75</v>
      </c>
      <c r="K15" s="31">
        <v>48</v>
      </c>
      <c r="L15" s="32">
        <v>50</v>
      </c>
      <c r="M15" s="31">
        <v>52</v>
      </c>
      <c r="N15" s="32">
        <v>20.25</v>
      </c>
      <c r="O15" s="31"/>
      <c r="P15" s="32"/>
      <c r="Q15" s="31"/>
      <c r="R15" s="32"/>
      <c r="S15" s="3"/>
      <c r="T15" s="4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165.25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1"/>
        <v>5</v>
      </c>
      <c r="B16" s="5" t="s">
        <v>58</v>
      </c>
      <c r="C16" s="10" t="s">
        <v>36</v>
      </c>
      <c r="D16" s="19">
        <v>41764</v>
      </c>
      <c r="E16" s="31">
        <v>52</v>
      </c>
      <c r="F16" s="32">
        <v>17.5</v>
      </c>
      <c r="G16" s="31">
        <v>52</v>
      </c>
      <c r="H16" s="32">
        <v>30</v>
      </c>
      <c r="I16" s="31">
        <v>98</v>
      </c>
      <c r="J16" s="32">
        <v>105</v>
      </c>
      <c r="K16" s="31">
        <v>55</v>
      </c>
      <c r="L16" s="32">
        <v>12</v>
      </c>
      <c r="M16" s="31"/>
      <c r="N16" s="32"/>
      <c r="O16" s="31"/>
      <c r="P16" s="32"/>
      <c r="Q16" s="31"/>
      <c r="R16" s="32"/>
      <c r="S16" s="3"/>
      <c r="T16" s="37"/>
      <c r="U16" s="3"/>
      <c r="V16" s="37"/>
      <c r="W16" s="3"/>
      <c r="X16" s="4"/>
      <c r="Y16" s="3"/>
      <c r="Z16" s="4"/>
      <c r="AA16" s="3"/>
      <c r="AB16" s="4"/>
      <c r="AC16" s="13">
        <f>SUM(F16,H16+J16+L16+N16+R16+P16+T16+V16+X16+Z16+AB16)</f>
        <v>164.5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1"/>
        <v>6</v>
      </c>
      <c r="B17" s="5" t="s">
        <v>43</v>
      </c>
      <c r="C17" s="10" t="s">
        <v>31</v>
      </c>
      <c r="D17" s="19">
        <v>42038</v>
      </c>
      <c r="E17" s="31">
        <v>48</v>
      </c>
      <c r="F17" s="32">
        <v>50</v>
      </c>
      <c r="G17" s="31">
        <v>50</v>
      </c>
      <c r="H17" s="32">
        <v>45</v>
      </c>
      <c r="I17" s="31"/>
      <c r="J17" s="32"/>
      <c r="K17" s="31">
        <v>52</v>
      </c>
      <c r="L17" s="32">
        <v>30</v>
      </c>
      <c r="M17" s="31">
        <v>50</v>
      </c>
      <c r="N17" s="32">
        <v>30</v>
      </c>
      <c r="O17" s="31"/>
      <c r="P17" s="32"/>
      <c r="Q17" s="31"/>
      <c r="R17" s="32"/>
      <c r="S17" s="3"/>
      <c r="T17" s="4"/>
      <c r="U17" s="3"/>
      <c r="V17" s="37"/>
      <c r="W17" s="3"/>
      <c r="X17" s="37"/>
      <c r="Y17" s="3"/>
      <c r="Z17" s="4"/>
      <c r="AA17" s="3"/>
      <c r="AB17" s="4"/>
      <c r="AC17" s="13">
        <f>SUM(F17,H17+J17+L17+N17+R17+P17+T17+V17+X17+Z17+AB17)</f>
        <v>155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1"/>
        <v>7</v>
      </c>
      <c r="B18" s="5" t="s">
        <v>41</v>
      </c>
      <c r="C18" s="10" t="s">
        <v>42</v>
      </c>
      <c r="D18" s="19">
        <v>42258</v>
      </c>
      <c r="E18" s="31">
        <v>56</v>
      </c>
      <c r="F18" s="32">
        <v>12</v>
      </c>
      <c r="G18" s="31">
        <v>55</v>
      </c>
      <c r="H18" s="32">
        <v>12</v>
      </c>
      <c r="I18" s="31"/>
      <c r="J18" s="32"/>
      <c r="K18" s="31">
        <v>54</v>
      </c>
      <c r="L18" s="32">
        <v>17.5</v>
      </c>
      <c r="M18" s="31">
        <v>46</v>
      </c>
      <c r="N18" s="32">
        <v>105</v>
      </c>
      <c r="O18" s="31"/>
      <c r="P18" s="32"/>
      <c r="Q18" s="31"/>
      <c r="R18" s="32"/>
      <c r="S18" s="3"/>
      <c r="T18" s="37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146.5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1"/>
        <v>8</v>
      </c>
      <c r="B19" s="5" t="s">
        <v>45</v>
      </c>
      <c r="C19" s="10" t="s">
        <v>29</v>
      </c>
      <c r="D19" s="19">
        <v>42271</v>
      </c>
      <c r="E19" s="31">
        <v>52</v>
      </c>
      <c r="F19" s="32">
        <v>17.5</v>
      </c>
      <c r="G19" s="31">
        <v>54</v>
      </c>
      <c r="H19" s="32">
        <v>15</v>
      </c>
      <c r="I19" s="31">
        <v>102</v>
      </c>
      <c r="J19" s="32">
        <v>60</v>
      </c>
      <c r="K19" s="31">
        <v>59</v>
      </c>
      <c r="L19" s="32">
        <v>7</v>
      </c>
      <c r="M19" s="31">
        <v>53</v>
      </c>
      <c r="N19" s="32">
        <v>15</v>
      </c>
      <c r="O19" s="31"/>
      <c r="P19" s="32"/>
      <c r="Q19" s="31"/>
      <c r="R19" s="32"/>
      <c r="S19" s="3"/>
      <c r="T19" s="37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114.5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1"/>
        <v>9</v>
      </c>
      <c r="B20" s="5" t="s">
        <v>93</v>
      </c>
      <c r="C20" s="10" t="s">
        <v>32</v>
      </c>
      <c r="D20" s="19">
        <v>42068</v>
      </c>
      <c r="E20" s="31"/>
      <c r="F20" s="32"/>
      <c r="G20" s="31">
        <v>49</v>
      </c>
      <c r="H20" s="32">
        <v>70</v>
      </c>
      <c r="I20" s="31"/>
      <c r="J20" s="32"/>
      <c r="K20" s="31">
        <v>54</v>
      </c>
      <c r="L20" s="32">
        <v>17.5</v>
      </c>
      <c r="M20" s="31"/>
      <c r="N20" s="32"/>
      <c r="O20" s="31"/>
      <c r="P20" s="32"/>
      <c r="Q20" s="31"/>
      <c r="R20" s="32"/>
      <c r="S20" s="3"/>
      <c r="T20" s="37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87.5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1"/>
        <v>10</v>
      </c>
      <c r="B21" s="5" t="s">
        <v>65</v>
      </c>
      <c r="C21" s="10" t="s">
        <v>64</v>
      </c>
      <c r="D21" s="19">
        <v>41940</v>
      </c>
      <c r="E21" s="31">
        <v>50</v>
      </c>
      <c r="F21" s="32">
        <v>35</v>
      </c>
      <c r="G21" s="31">
        <v>66</v>
      </c>
      <c r="H21" s="32">
        <v>6</v>
      </c>
      <c r="I21" s="31">
        <v>104</v>
      </c>
      <c r="J21" s="32">
        <v>30</v>
      </c>
      <c r="K21" s="31">
        <v>66</v>
      </c>
      <c r="L21" s="32">
        <v>2.5</v>
      </c>
      <c r="M21" s="31">
        <v>63</v>
      </c>
      <c r="N21" s="32">
        <v>6</v>
      </c>
      <c r="O21" s="31"/>
      <c r="P21" s="32"/>
      <c r="Q21" s="31"/>
      <c r="R21" s="32"/>
      <c r="S21" s="3"/>
      <c r="T21" s="4"/>
      <c r="U21" s="3"/>
      <c r="V21" s="37"/>
      <c r="W21" s="3"/>
      <c r="X21" s="37"/>
      <c r="Y21" s="3"/>
      <c r="Z21" s="4"/>
      <c r="AA21" s="3"/>
      <c r="AB21" s="4"/>
      <c r="AC21" s="13">
        <f>SUM(F21,H21+J21+L21+N21+R21+P21+T21+V21+X21+Z21+AB21)</f>
        <v>79.5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1"/>
        <v>11</v>
      </c>
      <c r="B22" s="5" t="s">
        <v>51</v>
      </c>
      <c r="C22" s="10" t="s">
        <v>42</v>
      </c>
      <c r="D22" s="19">
        <v>42060</v>
      </c>
      <c r="E22" s="31">
        <v>50</v>
      </c>
      <c r="F22" s="32">
        <v>35</v>
      </c>
      <c r="G22" s="31">
        <v>53</v>
      </c>
      <c r="H22" s="32">
        <v>20</v>
      </c>
      <c r="I22" s="31"/>
      <c r="J22" s="32"/>
      <c r="K22" s="31">
        <v>69</v>
      </c>
      <c r="L22" s="32">
        <v>1</v>
      </c>
      <c r="M22" s="31">
        <v>52</v>
      </c>
      <c r="N22" s="32">
        <v>20.25</v>
      </c>
      <c r="O22" s="31"/>
      <c r="P22" s="32"/>
      <c r="Q22" s="31"/>
      <c r="R22" s="32"/>
      <c r="S22" s="3"/>
      <c r="T22" s="4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76.25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1"/>
        <v>12</v>
      </c>
      <c r="B23" s="5" t="s">
        <v>110</v>
      </c>
      <c r="C23" s="10" t="s">
        <v>42</v>
      </c>
      <c r="D23" s="19">
        <v>41964</v>
      </c>
      <c r="E23" s="31"/>
      <c r="F23" s="32"/>
      <c r="G23" s="31"/>
      <c r="H23" s="32"/>
      <c r="I23" s="31"/>
      <c r="J23" s="32"/>
      <c r="K23" s="31">
        <v>59</v>
      </c>
      <c r="L23" s="32">
        <v>7</v>
      </c>
      <c r="M23" s="31">
        <v>49</v>
      </c>
      <c r="N23" s="32">
        <v>52.5</v>
      </c>
      <c r="O23" s="31"/>
      <c r="P23" s="32"/>
      <c r="Q23" s="31"/>
      <c r="R23" s="32"/>
      <c r="S23" s="3"/>
      <c r="T23" s="4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59.5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1"/>
        <v>13</v>
      </c>
      <c r="B24" s="5" t="s">
        <v>100</v>
      </c>
      <c r="C24" s="10" t="s">
        <v>101</v>
      </c>
      <c r="D24" s="19">
        <v>41954</v>
      </c>
      <c r="E24" s="31"/>
      <c r="F24" s="32"/>
      <c r="G24" s="31"/>
      <c r="H24" s="32"/>
      <c r="I24" s="31">
        <v>102</v>
      </c>
      <c r="J24" s="32">
        <v>45</v>
      </c>
      <c r="K24" s="31"/>
      <c r="L24" s="32"/>
      <c r="M24" s="31"/>
      <c r="N24" s="32"/>
      <c r="O24" s="31"/>
      <c r="P24" s="32"/>
      <c r="Q24" s="31"/>
      <c r="R24" s="32"/>
      <c r="S24" s="3"/>
      <c r="T24" s="37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45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1"/>
        <v>14</v>
      </c>
      <c r="B25" s="5" t="s">
        <v>102</v>
      </c>
      <c r="C25" s="10" t="s">
        <v>34</v>
      </c>
      <c r="D25" s="19">
        <v>42118</v>
      </c>
      <c r="E25" s="31"/>
      <c r="F25" s="32"/>
      <c r="G25" s="31"/>
      <c r="H25" s="32"/>
      <c r="I25" s="31">
        <v>156</v>
      </c>
      <c r="J25" s="32">
        <v>15</v>
      </c>
      <c r="K25" s="31">
        <v>62</v>
      </c>
      <c r="L25" s="32">
        <v>4</v>
      </c>
      <c r="M25" s="31">
        <v>61</v>
      </c>
      <c r="N25" s="32">
        <v>10.5</v>
      </c>
      <c r="O25" s="31"/>
      <c r="P25" s="32"/>
      <c r="Q25" s="31"/>
      <c r="R25" s="32"/>
      <c r="S25" s="3"/>
      <c r="T25" s="4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29.5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1"/>
        <v>15</v>
      </c>
      <c r="B26" s="5" t="s">
        <v>62</v>
      </c>
      <c r="C26" s="10" t="s">
        <v>29</v>
      </c>
      <c r="D26" s="19">
        <v>42096</v>
      </c>
      <c r="E26" s="31">
        <v>72</v>
      </c>
      <c r="F26" s="32">
        <v>2</v>
      </c>
      <c r="G26" s="31">
        <v>70</v>
      </c>
      <c r="H26" s="32">
        <v>3</v>
      </c>
      <c r="I26" s="31">
        <v>121</v>
      </c>
      <c r="J26" s="32">
        <v>22.5</v>
      </c>
      <c r="K26" s="31"/>
      <c r="L26" s="32"/>
      <c r="M26" s="31"/>
      <c r="N26" s="32"/>
      <c r="O26" s="31"/>
      <c r="P26" s="32"/>
      <c r="Q26" s="31"/>
      <c r="R26" s="32"/>
      <c r="S26" s="3"/>
      <c r="T26" s="4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27.5</v>
      </c>
      <c r="AD26" s="2">
        <v>15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1"/>
        <v>16</v>
      </c>
      <c r="B27" s="5" t="s">
        <v>37</v>
      </c>
      <c r="C27" s="10" t="s">
        <v>31</v>
      </c>
      <c r="D27" s="19">
        <v>41652</v>
      </c>
      <c r="E27" s="31">
        <v>69</v>
      </c>
      <c r="F27" s="32">
        <v>6</v>
      </c>
      <c r="G27" s="31"/>
      <c r="H27" s="32"/>
      <c r="I27" s="31"/>
      <c r="J27" s="32"/>
      <c r="K27" s="31">
        <v>75</v>
      </c>
      <c r="L27" s="32">
        <v>0.5</v>
      </c>
      <c r="M27" s="31">
        <v>61</v>
      </c>
      <c r="N27" s="32">
        <v>10.5</v>
      </c>
      <c r="O27" s="31"/>
      <c r="P27" s="32"/>
      <c r="Q27" s="31"/>
      <c r="R27" s="32"/>
      <c r="S27" s="3"/>
      <c r="T27" s="4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17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1"/>
        <v>17</v>
      </c>
      <c r="B28" s="5" t="s">
        <v>109</v>
      </c>
      <c r="C28" s="10" t="s">
        <v>101</v>
      </c>
      <c r="D28" s="19">
        <v>42121</v>
      </c>
      <c r="E28" s="31"/>
      <c r="F28" s="32"/>
      <c r="G28" s="31"/>
      <c r="H28" s="32"/>
      <c r="I28" s="31"/>
      <c r="J28" s="32"/>
      <c r="K28" s="31">
        <v>58</v>
      </c>
      <c r="L28" s="32">
        <v>10</v>
      </c>
      <c r="M28" s="31"/>
      <c r="N28" s="32"/>
      <c r="O28" s="31"/>
      <c r="P28" s="32"/>
      <c r="Q28" s="31"/>
      <c r="R28" s="32"/>
      <c r="S28" s="3"/>
      <c r="T28" s="37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10</v>
      </c>
      <c r="AD28" s="2">
        <v>17</v>
      </c>
    </row>
    <row r="29" spans="1:40">
      <c r="A29" s="2">
        <f t="shared" si="1"/>
        <v>17</v>
      </c>
      <c r="B29" s="5" t="s">
        <v>79</v>
      </c>
      <c r="C29" s="10" t="s">
        <v>32</v>
      </c>
      <c r="D29" s="19">
        <v>42354</v>
      </c>
      <c r="E29" s="31">
        <v>65</v>
      </c>
      <c r="F29" s="32">
        <v>8</v>
      </c>
      <c r="G29" s="31">
        <v>72</v>
      </c>
      <c r="H29" s="32">
        <v>2</v>
      </c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"/>
      <c r="T29" s="37"/>
      <c r="U29" s="3"/>
      <c r="V29" s="37"/>
      <c r="W29" s="3"/>
      <c r="X29" s="4"/>
      <c r="Y29" s="3"/>
      <c r="Z29" s="4"/>
      <c r="AA29" s="3"/>
      <c r="AB29" s="4"/>
      <c r="AC29" s="13">
        <f>SUM(F29,H29+J29+L29+N29+R29+P29+T29+V29+X29+Z29+AB29)</f>
        <v>10</v>
      </c>
      <c r="AD29" s="2">
        <v>17</v>
      </c>
    </row>
    <row r="30" spans="1:40">
      <c r="A30" s="2">
        <f t="shared" si="1"/>
        <v>19</v>
      </c>
      <c r="B30" s="5" t="s">
        <v>94</v>
      </c>
      <c r="C30" s="10" t="s">
        <v>32</v>
      </c>
      <c r="D30" s="19">
        <v>42001</v>
      </c>
      <c r="E30" s="31"/>
      <c r="F30" s="32"/>
      <c r="G30" s="31">
        <v>65</v>
      </c>
      <c r="H30" s="32">
        <v>8</v>
      </c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8</v>
      </c>
      <c r="AD30" s="2">
        <v>19</v>
      </c>
    </row>
    <row r="31" spans="1:40">
      <c r="A31" s="2">
        <f t="shared" si="1"/>
        <v>20</v>
      </c>
      <c r="B31" s="5" t="s">
        <v>84</v>
      </c>
      <c r="C31" s="10" t="s">
        <v>31</v>
      </c>
      <c r="D31" s="19">
        <v>42636</v>
      </c>
      <c r="E31" s="31"/>
      <c r="F31" s="32"/>
      <c r="G31" s="31">
        <v>68</v>
      </c>
      <c r="H31" s="32">
        <v>4</v>
      </c>
      <c r="I31" s="31"/>
      <c r="J31" s="32"/>
      <c r="K31" s="31">
        <v>66</v>
      </c>
      <c r="L31" s="32">
        <v>2.5</v>
      </c>
      <c r="M31" s="31"/>
      <c r="N31" s="32"/>
      <c r="O31" s="31"/>
      <c r="P31" s="32"/>
      <c r="Q31" s="31"/>
      <c r="R31" s="32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6.5</v>
      </c>
      <c r="AD31" s="2">
        <v>20</v>
      </c>
    </row>
    <row r="32" spans="1:40">
      <c r="A32" s="2">
        <f t="shared" si="1"/>
        <v>21</v>
      </c>
      <c r="B32" s="5" t="s">
        <v>125</v>
      </c>
      <c r="C32" s="10" t="s">
        <v>42</v>
      </c>
      <c r="D32" s="19">
        <v>42278</v>
      </c>
      <c r="E32" s="31"/>
      <c r="F32" s="32"/>
      <c r="G32" s="31"/>
      <c r="H32" s="32"/>
      <c r="I32" s="31"/>
      <c r="J32" s="32"/>
      <c r="K32" s="31"/>
      <c r="L32" s="32"/>
      <c r="M32" s="31">
        <v>74</v>
      </c>
      <c r="N32" s="32">
        <v>4.5</v>
      </c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4.5</v>
      </c>
      <c r="AD32" s="2">
        <v>21</v>
      </c>
    </row>
    <row r="33" spans="1:30">
      <c r="A33" s="2">
        <f t="shared" si="1"/>
        <v>21</v>
      </c>
      <c r="B33" s="5" t="s">
        <v>80</v>
      </c>
      <c r="C33" s="10" t="s">
        <v>31</v>
      </c>
      <c r="D33" s="19">
        <v>42061</v>
      </c>
      <c r="E33" s="31">
        <v>70</v>
      </c>
      <c r="F33" s="32">
        <v>4</v>
      </c>
      <c r="G33" s="31"/>
      <c r="H33" s="32"/>
      <c r="I33" s="31"/>
      <c r="J33" s="32"/>
      <c r="K33" s="31">
        <v>76</v>
      </c>
      <c r="L33" s="32">
        <v>0.5</v>
      </c>
      <c r="M33" s="31"/>
      <c r="N33" s="32"/>
      <c r="O33" s="31"/>
      <c r="P33" s="32"/>
      <c r="Q33" s="31"/>
      <c r="R33" s="32"/>
      <c r="S33" s="3"/>
      <c r="T33" s="37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4.5</v>
      </c>
      <c r="AD33" s="2">
        <v>21</v>
      </c>
    </row>
    <row r="34" spans="1:30">
      <c r="A34" s="2">
        <f t="shared" si="1"/>
        <v>23</v>
      </c>
      <c r="B34" s="5" t="s">
        <v>126</v>
      </c>
      <c r="C34" s="10" t="s">
        <v>42</v>
      </c>
      <c r="D34" s="19">
        <v>41841</v>
      </c>
      <c r="E34" s="31"/>
      <c r="F34" s="32"/>
      <c r="G34" s="31"/>
      <c r="H34" s="32"/>
      <c r="I34" s="31"/>
      <c r="J34" s="32"/>
      <c r="K34" s="31"/>
      <c r="L34" s="32"/>
      <c r="M34" s="31">
        <v>81</v>
      </c>
      <c r="N34" s="32">
        <v>3</v>
      </c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3</v>
      </c>
      <c r="AD34" s="2">
        <v>23</v>
      </c>
    </row>
    <row r="35" spans="1:30">
      <c r="A35" s="2">
        <f t="shared" si="1"/>
        <v>23</v>
      </c>
      <c r="B35" s="5" t="s">
        <v>81</v>
      </c>
      <c r="C35" s="10" t="s">
        <v>31</v>
      </c>
      <c r="D35" s="19">
        <v>41985</v>
      </c>
      <c r="E35" s="31">
        <v>71</v>
      </c>
      <c r="F35" s="32">
        <v>3</v>
      </c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>SUM(F35,H35+J35+L35+N35+R35+P35+T35+V35+X35+Z35+AB35)</f>
        <v>3</v>
      </c>
      <c r="AD35" s="2">
        <v>23</v>
      </c>
    </row>
    <row r="36" spans="1:30" hidden="1">
      <c r="A36" s="2">
        <f t="shared" si="1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 t="shared" ref="AC36:AC44" si="2">SUM(F36,H36+J36+L36+N36+R36+P36+T36+V36+X36+Z36+AB36)</f>
        <v>0</v>
      </c>
      <c r="AD36" s="2">
        <v>25</v>
      </c>
    </row>
    <row r="37" spans="1:30" hidden="1">
      <c r="A37" s="2">
        <f t="shared" si="1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 t="shared" si="2"/>
        <v>0</v>
      </c>
      <c r="AD37" s="2">
        <v>26</v>
      </c>
    </row>
    <row r="38" spans="1:30" hidden="1">
      <c r="A38" s="2">
        <f t="shared" si="1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si="2"/>
        <v>0</v>
      </c>
      <c r="AD38" s="2">
        <v>27</v>
      </c>
    </row>
    <row r="39" spans="1:30" hidden="1">
      <c r="A39" s="2">
        <f t="shared" si="1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37"/>
      <c r="W39" s="3"/>
      <c r="X39" s="4"/>
      <c r="Y39" s="3"/>
      <c r="Z39" s="4"/>
      <c r="AA39" s="3"/>
      <c r="AB39" s="4"/>
      <c r="AC39" s="13">
        <f t="shared" si="2"/>
        <v>0</v>
      </c>
      <c r="AD39" s="2">
        <v>28</v>
      </c>
    </row>
    <row r="40" spans="1:30" hidden="1">
      <c r="A40" s="2">
        <f t="shared" si="1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37"/>
      <c r="U40" s="3"/>
      <c r="V40" s="37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1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37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1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37"/>
      <c r="U42" s="3"/>
      <c r="V42" s="37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A43" s="2">
        <f t="shared" si="1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37"/>
      <c r="U43" s="3"/>
      <c r="V43" s="37"/>
      <c r="W43" s="3"/>
      <c r="X43" s="4"/>
      <c r="Y43" s="3"/>
      <c r="Z43" s="4"/>
      <c r="AA43" s="3"/>
      <c r="AB43" s="4"/>
      <c r="AC43" s="13">
        <f t="shared" si="2"/>
        <v>0</v>
      </c>
      <c r="AD43" s="2">
        <v>32</v>
      </c>
    </row>
    <row r="44" spans="1:30" hidden="1">
      <c r="A44" s="2">
        <f t="shared" si="1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37"/>
      <c r="U44" s="3"/>
      <c r="V44" s="37"/>
      <c r="W44" s="3"/>
      <c r="X44" s="4"/>
      <c r="Y44" s="3"/>
      <c r="Z44" s="4"/>
      <c r="AA44" s="3"/>
      <c r="AB44" s="4"/>
      <c r="AC44" s="13">
        <f t="shared" si="2"/>
        <v>0</v>
      </c>
      <c r="AD44" s="2">
        <v>33</v>
      </c>
    </row>
    <row r="45" spans="1:30" hidden="1">
      <c r="A45" s="2">
        <f t="shared" si="1"/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37"/>
      <c r="U45" s="3"/>
      <c r="V45" s="37"/>
      <c r="W45" s="3"/>
      <c r="X45" s="4"/>
      <c r="Y45" s="3"/>
      <c r="Z45" s="4"/>
      <c r="AA45" s="3"/>
      <c r="AB45" s="4"/>
      <c r="AC45" s="13">
        <f t="shared" ref="AC45:AC57" si="3">SUM(F45,H45+J45+L45+N45+R45+P45+T45+V45+X45+Z45+AB45)</f>
        <v>0</v>
      </c>
      <c r="AD45" s="2">
        <v>34</v>
      </c>
    </row>
    <row r="46" spans="1:30" hidden="1">
      <c r="A46" s="2">
        <f t="shared" si="1"/>
        <v>35</v>
      </c>
      <c r="B46" s="5"/>
      <c r="C46" s="10"/>
      <c r="D46" s="19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  <c r="S46" s="3"/>
      <c r="T46" s="37"/>
      <c r="U46" s="3"/>
      <c r="V46" s="37"/>
      <c r="W46" s="3"/>
      <c r="X46" s="4"/>
      <c r="Y46" s="3"/>
      <c r="Z46" s="4"/>
      <c r="AA46" s="3"/>
      <c r="AB46" s="4"/>
      <c r="AC46" s="13">
        <f t="shared" si="3"/>
        <v>0</v>
      </c>
      <c r="AD46" s="2">
        <v>35</v>
      </c>
    </row>
    <row r="47" spans="1:30" hidden="1">
      <c r="A47" s="2">
        <f t="shared" si="1"/>
        <v>36</v>
      </c>
      <c r="B47" s="5"/>
      <c r="C47" s="10"/>
      <c r="D47" s="19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"/>
      <c r="T47" s="37"/>
      <c r="U47" s="3"/>
      <c r="V47" s="37"/>
      <c r="W47" s="3"/>
      <c r="X47" s="4"/>
      <c r="Y47" s="3"/>
      <c r="Z47" s="4"/>
      <c r="AA47" s="3"/>
      <c r="AB47" s="4"/>
      <c r="AC47" s="13">
        <f t="shared" si="3"/>
        <v>0</v>
      </c>
      <c r="AD47" s="2">
        <v>36</v>
      </c>
    </row>
    <row r="48" spans="1:30" hidden="1">
      <c r="A48" s="2">
        <f t="shared" si="1"/>
        <v>37</v>
      </c>
      <c r="B48" s="5"/>
      <c r="C48" s="10"/>
      <c r="D48" s="19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  <c r="S48" s="3"/>
      <c r="T48" s="37"/>
      <c r="U48" s="3"/>
      <c r="V48" s="37"/>
      <c r="W48" s="3"/>
      <c r="X48" s="4"/>
      <c r="Y48" s="3"/>
      <c r="Z48" s="4"/>
      <c r="AA48" s="3"/>
      <c r="AB48" s="4"/>
      <c r="AC48" s="13">
        <f t="shared" si="3"/>
        <v>0</v>
      </c>
      <c r="AD48" s="2">
        <v>37</v>
      </c>
    </row>
    <row r="49" spans="1:34" hidden="1">
      <c r="A49" s="2">
        <f t="shared" si="1"/>
        <v>38</v>
      </c>
      <c r="B49" s="5"/>
      <c r="C49" s="10"/>
      <c r="D49" s="19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"/>
      <c r="T49" s="37"/>
      <c r="U49" s="3"/>
      <c r="V49" s="37"/>
      <c r="W49" s="3"/>
      <c r="X49" s="4"/>
      <c r="Y49" s="3"/>
      <c r="Z49" s="4"/>
      <c r="AA49" s="3"/>
      <c r="AB49" s="4"/>
      <c r="AC49" s="13">
        <f t="shared" si="3"/>
        <v>0</v>
      </c>
      <c r="AD49" s="2">
        <v>38</v>
      </c>
    </row>
    <row r="50" spans="1:34" hidden="1">
      <c r="A50" s="2">
        <f t="shared" si="1"/>
        <v>39</v>
      </c>
      <c r="B50" s="5"/>
      <c r="C50" s="10"/>
      <c r="D50" s="19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  <c r="S50" s="3"/>
      <c r="T50" s="37"/>
      <c r="U50" s="3"/>
      <c r="V50" s="37"/>
      <c r="W50" s="3"/>
      <c r="X50" s="4"/>
      <c r="Y50" s="3"/>
      <c r="Z50" s="4"/>
      <c r="AA50" s="3"/>
      <c r="AB50" s="4"/>
      <c r="AC50" s="13">
        <f t="shared" si="3"/>
        <v>0</v>
      </c>
      <c r="AD50" s="2">
        <v>39</v>
      </c>
    </row>
    <row r="51" spans="1:34" hidden="1">
      <c r="A51" s="2">
        <f t="shared" si="1"/>
        <v>40</v>
      </c>
      <c r="B51" s="5"/>
      <c r="C51" s="10"/>
      <c r="D51" s="19"/>
      <c r="E51" s="31"/>
      <c r="F51" s="32"/>
      <c r="G51" s="31"/>
      <c r="H51" s="32"/>
      <c r="I51" s="31"/>
      <c r="J51" s="32"/>
      <c r="K51" s="31"/>
      <c r="L51" s="32"/>
      <c r="M51" s="31"/>
      <c r="N51" s="32"/>
      <c r="O51" s="31"/>
      <c r="P51" s="32"/>
      <c r="Q51" s="31"/>
      <c r="R51" s="32"/>
      <c r="S51" s="3"/>
      <c r="T51" s="37"/>
      <c r="U51" s="3"/>
      <c r="V51" s="37"/>
      <c r="W51" s="3"/>
      <c r="X51" s="4"/>
      <c r="Y51" s="3"/>
      <c r="Z51" s="4"/>
      <c r="AA51" s="3"/>
      <c r="AB51" s="4"/>
      <c r="AC51" s="13">
        <f t="shared" si="3"/>
        <v>0</v>
      </c>
      <c r="AD51" s="2">
        <v>40</v>
      </c>
      <c r="AF51" s="7"/>
      <c r="AG51" s="7"/>
      <c r="AH51" s="7"/>
    </row>
    <row r="52" spans="1:34" hidden="1">
      <c r="A52" s="2">
        <f t="shared" si="1"/>
        <v>41</v>
      </c>
      <c r="B52" s="5"/>
      <c r="C52" s="10"/>
      <c r="D52" s="19"/>
      <c r="E52" s="31"/>
      <c r="F52" s="32"/>
      <c r="G52" s="31"/>
      <c r="H52" s="32"/>
      <c r="I52" s="31"/>
      <c r="J52" s="32"/>
      <c r="K52" s="31"/>
      <c r="L52" s="32"/>
      <c r="M52" s="31"/>
      <c r="N52" s="32"/>
      <c r="O52" s="31"/>
      <c r="P52" s="32"/>
      <c r="Q52" s="31"/>
      <c r="R52" s="32"/>
      <c r="S52" s="3"/>
      <c r="T52" s="37"/>
      <c r="U52" s="3"/>
      <c r="V52" s="37"/>
      <c r="W52" s="3"/>
      <c r="X52" s="4"/>
      <c r="Y52" s="3"/>
      <c r="Z52" s="4"/>
      <c r="AA52" s="3"/>
      <c r="AB52" s="4"/>
      <c r="AC52" s="13">
        <f t="shared" si="3"/>
        <v>0</v>
      </c>
      <c r="AD52" s="2">
        <v>41</v>
      </c>
      <c r="AF52" s="7"/>
      <c r="AG52" s="7"/>
      <c r="AH52" s="7"/>
    </row>
    <row r="53" spans="1:34" hidden="1">
      <c r="A53" s="2">
        <f t="shared" si="1"/>
        <v>42</v>
      </c>
      <c r="B53" s="5"/>
      <c r="C53" s="10"/>
      <c r="D53" s="19"/>
      <c r="E53" s="31"/>
      <c r="F53" s="32"/>
      <c r="G53" s="31"/>
      <c r="H53" s="32"/>
      <c r="I53" s="31"/>
      <c r="J53" s="32"/>
      <c r="K53" s="31"/>
      <c r="L53" s="32"/>
      <c r="M53" s="31"/>
      <c r="N53" s="32"/>
      <c r="O53" s="31"/>
      <c r="P53" s="32"/>
      <c r="Q53" s="31"/>
      <c r="R53" s="32"/>
      <c r="S53" s="3"/>
      <c r="T53" s="37"/>
      <c r="U53" s="3"/>
      <c r="V53" s="37"/>
      <c r="W53" s="3"/>
      <c r="X53" s="4"/>
      <c r="Y53" s="3"/>
      <c r="Z53" s="4"/>
      <c r="AA53" s="3"/>
      <c r="AB53" s="4"/>
      <c r="AC53" s="13">
        <f t="shared" si="3"/>
        <v>0</v>
      </c>
      <c r="AD53" s="2">
        <v>42</v>
      </c>
      <c r="AF53" s="7"/>
      <c r="AG53" s="7"/>
      <c r="AH53" s="7"/>
    </row>
    <row r="54" spans="1:34" hidden="1">
      <c r="A54" s="2">
        <f t="shared" si="1"/>
        <v>43</v>
      </c>
      <c r="B54" s="5"/>
      <c r="C54" s="10"/>
      <c r="D54" s="19"/>
      <c r="E54" s="31"/>
      <c r="F54" s="32"/>
      <c r="G54" s="31"/>
      <c r="H54" s="32"/>
      <c r="I54" s="31"/>
      <c r="J54" s="32"/>
      <c r="K54" s="31"/>
      <c r="L54" s="32"/>
      <c r="M54" s="31"/>
      <c r="N54" s="32"/>
      <c r="O54" s="31"/>
      <c r="P54" s="32"/>
      <c r="Q54" s="31"/>
      <c r="R54" s="32"/>
      <c r="S54" s="3"/>
      <c r="T54" s="37"/>
      <c r="U54" s="3"/>
      <c r="V54" s="37"/>
      <c r="W54" s="3"/>
      <c r="X54" s="4"/>
      <c r="Y54" s="3"/>
      <c r="Z54" s="4"/>
      <c r="AA54" s="3"/>
      <c r="AB54" s="4"/>
      <c r="AC54" s="13">
        <f t="shared" si="3"/>
        <v>0</v>
      </c>
      <c r="AD54" s="2">
        <v>43</v>
      </c>
      <c r="AF54" s="7"/>
      <c r="AG54" s="7"/>
      <c r="AH54" s="7"/>
    </row>
    <row r="55" spans="1:34" hidden="1">
      <c r="A55" s="2">
        <f t="shared" si="1"/>
        <v>41</v>
      </c>
      <c r="B55" s="5"/>
      <c r="C55" s="10"/>
      <c r="D55" s="19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  <c r="S55" s="3"/>
      <c r="T55" s="37"/>
      <c r="U55" s="3"/>
      <c r="V55" s="37"/>
      <c r="W55" s="3"/>
      <c r="X55" s="4"/>
      <c r="Y55" s="3"/>
      <c r="Z55" s="4"/>
      <c r="AA55" s="3"/>
      <c r="AB55" s="4"/>
      <c r="AC55" s="13">
        <f t="shared" si="3"/>
        <v>0</v>
      </c>
      <c r="AD55" s="2">
        <v>41</v>
      </c>
      <c r="AF55" s="7"/>
      <c r="AG55" s="7"/>
      <c r="AH55" s="7"/>
    </row>
    <row r="56" spans="1:34" hidden="1">
      <c r="A56" s="2">
        <f t="shared" si="1"/>
        <v>45</v>
      </c>
      <c r="B56" s="5"/>
      <c r="C56" s="10"/>
      <c r="D56" s="19"/>
      <c r="E56" s="31"/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 t="shared" si="3"/>
        <v>0</v>
      </c>
      <c r="AD56" s="2">
        <v>45</v>
      </c>
      <c r="AF56" s="7"/>
      <c r="AG56" s="7"/>
      <c r="AH56" s="7"/>
    </row>
    <row r="57" spans="1:34" hidden="1">
      <c r="A57" s="2">
        <f t="shared" si="1"/>
        <v>45</v>
      </c>
      <c r="B57" s="5"/>
      <c r="C57" s="10"/>
      <c r="D57" s="19"/>
      <c r="E57" s="31"/>
      <c r="F57" s="32"/>
      <c r="G57" s="31"/>
      <c r="H57" s="32"/>
      <c r="I57" s="31"/>
      <c r="J57" s="32"/>
      <c r="K57" s="31"/>
      <c r="L57" s="32"/>
      <c r="M57" s="31"/>
      <c r="N57" s="32"/>
      <c r="O57" s="31"/>
      <c r="P57" s="32"/>
      <c r="Q57" s="31"/>
      <c r="R57" s="32"/>
      <c r="S57" s="3"/>
      <c r="T57" s="37"/>
      <c r="U57" s="3"/>
      <c r="V57" s="37"/>
      <c r="W57" s="3"/>
      <c r="X57" s="4"/>
      <c r="Y57" s="3"/>
      <c r="Z57" s="4"/>
      <c r="AA57" s="3"/>
      <c r="AB57" s="4"/>
      <c r="AC57" s="13">
        <f t="shared" si="3"/>
        <v>0</v>
      </c>
      <c r="AD57" s="2">
        <v>45</v>
      </c>
      <c r="AF57" s="7"/>
      <c r="AG57" s="7"/>
      <c r="AH57" s="7"/>
    </row>
    <row r="58" spans="1:34" hidden="1">
      <c r="A58" s="2">
        <f t="shared" si="0"/>
        <v>47</v>
      </c>
      <c r="B58" s="5"/>
      <c r="C58" s="10"/>
      <c r="D58" s="19"/>
      <c r="E58" s="31"/>
      <c r="F58" s="32"/>
      <c r="G58" s="31"/>
      <c r="H58" s="33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 t="shared" ref="AC58:AC65" si="4">SUM(F58,H58+J58+L58+N58+R58+P58+T58+V58+X58+Z58+AB58)</f>
        <v>0</v>
      </c>
      <c r="AD58" s="2">
        <v>47</v>
      </c>
      <c r="AF58" s="7"/>
      <c r="AG58" s="7"/>
      <c r="AH58" s="7"/>
    </row>
    <row r="59" spans="1:34" hidden="1">
      <c r="A59" s="2">
        <f t="shared" si="0"/>
        <v>48</v>
      </c>
      <c r="B59" s="5"/>
      <c r="C59" s="10"/>
      <c r="D59" s="19"/>
      <c r="E59" s="31"/>
      <c r="F59" s="32"/>
      <c r="G59" s="31"/>
      <c r="H59" s="33"/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4"/>
        <v>0</v>
      </c>
      <c r="AD59" s="2">
        <v>48</v>
      </c>
      <c r="AF59" s="7"/>
      <c r="AG59" s="7"/>
      <c r="AH59" s="7"/>
    </row>
    <row r="60" spans="1:34" hidden="1">
      <c r="A60" s="2">
        <f t="shared" si="0"/>
        <v>49</v>
      </c>
      <c r="B60" s="5"/>
      <c r="C60" s="10"/>
      <c r="D60" s="19"/>
      <c r="E60" s="31"/>
      <c r="F60" s="32"/>
      <c r="G60" s="31"/>
      <c r="H60" s="33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 t="shared" si="4"/>
        <v>0</v>
      </c>
      <c r="AD60" s="2">
        <v>49</v>
      </c>
    </row>
    <row r="61" spans="1:34" hidden="1">
      <c r="A61" s="2">
        <f t="shared" si="0"/>
        <v>50</v>
      </c>
      <c r="B61" s="5"/>
      <c r="C61" s="10"/>
      <c r="D61" s="19"/>
      <c r="E61" s="31"/>
      <c r="F61" s="32"/>
      <c r="G61" s="31"/>
      <c r="H61" s="33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4"/>
        <v>0</v>
      </c>
      <c r="AD61" s="2">
        <v>50</v>
      </c>
    </row>
    <row r="62" spans="1:34" hidden="1">
      <c r="A62" s="2">
        <f t="shared" si="0"/>
        <v>51</v>
      </c>
      <c r="B62" s="5"/>
      <c r="C62" s="10"/>
      <c r="D62" s="19"/>
      <c r="E62" s="31"/>
      <c r="F62" s="32"/>
      <c r="G62" s="31"/>
      <c r="H62" s="33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4"/>
        <v>0</v>
      </c>
      <c r="AD62" s="2">
        <v>51</v>
      </c>
    </row>
    <row r="63" spans="1:34" hidden="1">
      <c r="A63" s="2">
        <f t="shared" si="0"/>
        <v>52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si="4"/>
        <v>0</v>
      </c>
      <c r="AD63" s="2">
        <v>52</v>
      </c>
    </row>
    <row r="64" spans="1:34" hidden="1">
      <c r="A64" s="2">
        <f t="shared" si="0"/>
        <v>53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4"/>
        <v>0</v>
      </c>
      <c r="AD64" s="2">
        <v>53</v>
      </c>
    </row>
    <row r="65" spans="1:40" hidden="1">
      <c r="A65" s="2">
        <f t="shared" si="0"/>
        <v>54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si="4"/>
        <v>0</v>
      </c>
      <c r="AD65" s="2">
        <v>54</v>
      </c>
    </row>
    <row r="66" spans="1:40" hidden="1">
      <c r="E66" s="20">
        <f t="shared" ref="E66:Z66" si="5">SUM(E12:E65)</f>
        <v>796</v>
      </c>
      <c r="F66" s="9">
        <f t="shared" si="5"/>
        <v>370</v>
      </c>
      <c r="G66" s="20">
        <f t="shared" si="5"/>
        <v>810</v>
      </c>
      <c r="H66" s="9">
        <f t="shared" si="5"/>
        <v>370</v>
      </c>
      <c r="I66" s="20">
        <f t="shared" si="5"/>
        <v>1008</v>
      </c>
      <c r="J66" s="9">
        <f t="shared" si="5"/>
        <v>520.5</v>
      </c>
      <c r="K66" s="20">
        <f t="shared" si="5"/>
        <v>992</v>
      </c>
      <c r="L66" s="9">
        <f t="shared" si="5"/>
        <v>372</v>
      </c>
      <c r="M66" s="20">
        <f t="shared" si="5"/>
        <v>782</v>
      </c>
      <c r="N66" s="9">
        <f t="shared" si="5"/>
        <v>555</v>
      </c>
      <c r="O66" s="20">
        <f t="shared" si="5"/>
        <v>0</v>
      </c>
      <c r="P66" s="9">
        <f t="shared" si="5"/>
        <v>0</v>
      </c>
      <c r="Q66" s="20">
        <f t="shared" si="5"/>
        <v>0</v>
      </c>
      <c r="R66" s="26">
        <f t="shared" si="5"/>
        <v>0</v>
      </c>
      <c r="S66" s="20">
        <f t="shared" si="5"/>
        <v>0</v>
      </c>
      <c r="T66" s="26">
        <f t="shared" si="5"/>
        <v>0</v>
      </c>
      <c r="U66" s="20">
        <f t="shared" si="5"/>
        <v>0</v>
      </c>
      <c r="V66" s="9">
        <f t="shared" si="5"/>
        <v>0</v>
      </c>
      <c r="W66" s="20">
        <f t="shared" si="5"/>
        <v>0</v>
      </c>
      <c r="X66" s="9">
        <f t="shared" si="5"/>
        <v>0</v>
      </c>
      <c r="Y66" s="20">
        <f t="shared" si="5"/>
        <v>0</v>
      </c>
      <c r="Z66" s="9">
        <f t="shared" si="5"/>
        <v>0</v>
      </c>
      <c r="AA66" s="20">
        <f t="shared" ref="AA66:AB66" si="6">SUM(AA12:AA65)</f>
        <v>0</v>
      </c>
      <c r="AB66" s="9">
        <f t="shared" si="6"/>
        <v>0</v>
      </c>
    </row>
    <row r="67" spans="1:40" hidden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40" ht="17.25" thickBot="1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40" ht="23.25">
      <c r="A69" s="52" t="str">
        <f>A1</f>
        <v>CIRCUITO DE MENORES AÑO 2025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4"/>
    </row>
    <row r="70" spans="1:40" ht="24" thickBot="1">
      <c r="A70" s="61" t="s">
        <v>5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3"/>
    </row>
    <row r="71" spans="1:40" ht="17.25" thickBot="1"/>
    <row r="72" spans="1:40" ht="20.25" thickBot="1">
      <c r="A72" s="41" t="s">
        <v>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3"/>
    </row>
    <row r="73" spans="1:40" ht="17.25" thickBot="1"/>
    <row r="74" spans="1:40" ht="20.25" thickBot="1">
      <c r="A74" s="64" t="s">
        <v>70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6"/>
    </row>
    <row r="75" spans="1:40" ht="17.25" thickBot="1">
      <c r="E75" s="59" t="str">
        <f>'Clases 12 y 13 - Albatros -'!E7:F7</f>
        <v>1° FECHA</v>
      </c>
      <c r="F75" s="60"/>
      <c r="G75" s="59" t="str">
        <f>'Clases 12 y 13 - Albatros -'!G7:H7</f>
        <v>2° FECHA</v>
      </c>
      <c r="H75" s="60"/>
      <c r="I75" s="59" t="str">
        <f>'Clases 12 y 13 - Albatros -'!I7:J7</f>
        <v>3° FECHA</v>
      </c>
      <c r="J75" s="60"/>
      <c r="K75" s="59" t="str">
        <f>'Clases 12 y 13 - Albatros -'!K7:L7</f>
        <v>4° FECHA</v>
      </c>
      <c r="L75" s="60"/>
      <c r="M75" s="59" t="str">
        <f>'Clases 12 y 13 - Albatros -'!M7:N7</f>
        <v>5° FECHA</v>
      </c>
      <c r="N75" s="60"/>
      <c r="O75" s="59" t="str">
        <f>'Clases 12 y 13 - Albatros -'!O7:P7</f>
        <v>6° FECHA</v>
      </c>
      <c r="P75" s="60"/>
      <c r="Q75" s="59" t="str">
        <f>'Clases 12 y 13 - Albatros -'!Q7:R7</f>
        <v>1° FECHA VIRTUAL</v>
      </c>
      <c r="R75" s="60"/>
      <c r="S75" s="59" t="str">
        <f>'Clases 12 y 13 - Albatros -'!S7:T7</f>
        <v>8° FECHA</v>
      </c>
      <c r="T75" s="60"/>
      <c r="U75" s="59" t="str">
        <f>'Clases 12 y 13 - Albatros -'!U7:V7</f>
        <v>9° FECHA</v>
      </c>
      <c r="V75" s="60"/>
      <c r="W75" s="59" t="str">
        <f>'Clases 12 y 13 - Albatros -'!W7:X7</f>
        <v>10° FECHA</v>
      </c>
      <c r="X75" s="60"/>
      <c r="Y75" s="59" t="str">
        <f>'Clases 12 y 13 - Albatros -'!Y7:Z7</f>
        <v>11° FECHA</v>
      </c>
      <c r="Z75" s="60"/>
      <c r="AA75" s="59" t="str">
        <f>'Clases 12 y 13 - Albatros -'!AA7:AB7</f>
        <v>12° FECHA</v>
      </c>
      <c r="AB75" s="60"/>
    </row>
    <row r="76" spans="1:40" ht="17.25" thickBot="1">
      <c r="E76" s="57">
        <f>E8</f>
        <v>45677</v>
      </c>
      <c r="F76" s="58"/>
      <c r="G76" s="67">
        <f>G8</f>
        <v>45691</v>
      </c>
      <c r="H76" s="68"/>
      <c r="I76" s="57" t="str">
        <f>I8</f>
        <v>11; 12 y 13/02/2025</v>
      </c>
      <c r="J76" s="58"/>
      <c r="K76" s="57">
        <f>K8</f>
        <v>45740</v>
      </c>
      <c r="L76" s="58"/>
      <c r="M76" s="57">
        <f>M8</f>
        <v>45774</v>
      </c>
      <c r="N76" s="58"/>
      <c r="O76" s="57">
        <f>O8</f>
        <v>0</v>
      </c>
      <c r="P76" s="58"/>
      <c r="Q76" s="57">
        <f>Q8</f>
        <v>0</v>
      </c>
      <c r="R76" s="58"/>
      <c r="S76" s="50">
        <f>S8</f>
        <v>0</v>
      </c>
      <c r="T76" s="51"/>
      <c r="U76" s="50">
        <f>U8</f>
        <v>0</v>
      </c>
      <c r="V76" s="51"/>
      <c r="W76" s="50">
        <f>W8</f>
        <v>0</v>
      </c>
      <c r="X76" s="51"/>
      <c r="Y76" s="50">
        <f>Y8</f>
        <v>0</v>
      </c>
      <c r="Z76" s="51"/>
      <c r="AA76" s="50">
        <f>AA8</f>
        <v>0</v>
      </c>
      <c r="AB76" s="51"/>
    </row>
    <row r="77" spans="1:40" ht="16.5" customHeight="1" thickBot="1">
      <c r="A77" s="44" t="s">
        <v>0</v>
      </c>
      <c r="B77" s="44" t="s">
        <v>1</v>
      </c>
      <c r="C77" s="55" t="s">
        <v>7</v>
      </c>
      <c r="D77" s="17" t="s">
        <v>8</v>
      </c>
      <c r="E77" s="46" t="str">
        <f>E9</f>
        <v>Necochea Golf Club - POJ -</v>
      </c>
      <c r="F77" s="47"/>
      <c r="G77" s="46" t="str">
        <f>G9</f>
        <v>Club Mar del Plata S.A.</v>
      </c>
      <c r="H77" s="47"/>
      <c r="I77" s="46" t="str">
        <f>I9</f>
        <v>Sierra de los Padres GC - AMD -</v>
      </c>
      <c r="J77" s="47"/>
      <c r="K77" s="46" t="str">
        <f>K9</f>
        <v>Miramar Links</v>
      </c>
      <c r="L77" s="47"/>
      <c r="M77" s="46" t="str">
        <f>M9</f>
        <v>Golf Club Dolores</v>
      </c>
      <c r="N77" s="47"/>
      <c r="O77" s="46" t="str">
        <f>O9</f>
        <v>Golf Club Dolores</v>
      </c>
      <c r="P77" s="47"/>
      <c r="Q77" s="46" t="str">
        <f>Q9</f>
        <v>Todos Los Clubes de la Federación</v>
      </c>
      <c r="R77" s="47"/>
      <c r="S77" s="46" t="str">
        <f>S9</f>
        <v>Mar del Plata Golf Club Cancha Vieja</v>
      </c>
      <c r="T77" s="47"/>
      <c r="U77" s="46" t="str">
        <f>U9</f>
        <v>El Valle de Tandil GC y Tandil GC</v>
      </c>
      <c r="V77" s="47"/>
      <c r="W77" s="46" t="str">
        <f>W9</f>
        <v>Links Pinamar S.A.</v>
      </c>
      <c r="X77" s="47"/>
      <c r="Y77" s="46" t="str">
        <f>Y9</f>
        <v>Mar del Plata Golf Club Cancha Nueva</v>
      </c>
      <c r="Z77" s="47"/>
      <c r="AA77" s="46">
        <f>AA9</f>
        <v>0</v>
      </c>
      <c r="AB77" s="47"/>
    </row>
    <row r="78" spans="1:40" ht="17.25" thickBot="1">
      <c r="A78" s="45"/>
      <c r="B78" s="45"/>
      <c r="C78" s="56"/>
      <c r="D78" s="18" t="s">
        <v>9</v>
      </c>
      <c r="E78" s="48"/>
      <c r="F78" s="49"/>
      <c r="G78" s="48"/>
      <c r="H78" s="49"/>
      <c r="I78" s="48"/>
      <c r="J78" s="49"/>
      <c r="K78" s="48"/>
      <c r="L78" s="49"/>
      <c r="M78" s="48"/>
      <c r="N78" s="49"/>
      <c r="O78" s="48"/>
      <c r="P78" s="49"/>
      <c r="Q78" s="48"/>
      <c r="R78" s="49"/>
      <c r="S78" s="48"/>
      <c r="T78" s="49"/>
      <c r="U78" s="48"/>
      <c r="V78" s="49"/>
      <c r="W78" s="48"/>
      <c r="X78" s="49"/>
      <c r="Y78" s="48"/>
      <c r="Z78" s="49"/>
      <c r="AA78" s="48"/>
      <c r="AB78" s="49"/>
      <c r="AD78" s="44" t="s">
        <v>0</v>
      </c>
    </row>
    <row r="79" spans="1:40" ht="17.25" thickBot="1">
      <c r="A79" s="39"/>
      <c r="B79" s="40"/>
      <c r="C79" s="14"/>
      <c r="D79" s="14"/>
      <c r="E79" s="27" t="s">
        <v>3</v>
      </c>
      <c r="F79" s="28" t="s">
        <v>4</v>
      </c>
      <c r="G79" s="27" t="s">
        <v>3</v>
      </c>
      <c r="H79" s="28" t="s">
        <v>4</v>
      </c>
      <c r="I79" s="27" t="s">
        <v>3</v>
      </c>
      <c r="J79" s="28" t="s">
        <v>4</v>
      </c>
      <c r="K79" s="27" t="s">
        <v>3</v>
      </c>
      <c r="L79" s="28" t="s">
        <v>4</v>
      </c>
      <c r="M79" s="27" t="s">
        <v>3</v>
      </c>
      <c r="N79" s="28" t="s">
        <v>4</v>
      </c>
      <c r="O79" s="27" t="s">
        <v>3</v>
      </c>
      <c r="P79" s="28" t="s">
        <v>4</v>
      </c>
      <c r="Q79" s="27" t="s">
        <v>3</v>
      </c>
      <c r="R79" s="28" t="s">
        <v>4</v>
      </c>
      <c r="S79" s="27" t="s">
        <v>3</v>
      </c>
      <c r="T79" s="28" t="s">
        <v>4</v>
      </c>
      <c r="U79" s="27" t="s">
        <v>3</v>
      </c>
      <c r="V79" s="28" t="s">
        <v>4</v>
      </c>
      <c r="W79" s="27" t="s">
        <v>3</v>
      </c>
      <c r="X79" s="28" t="s">
        <v>4</v>
      </c>
      <c r="Y79" s="27" t="s">
        <v>3</v>
      </c>
      <c r="Z79" s="28" t="s">
        <v>4</v>
      </c>
      <c r="AA79" s="27" t="s">
        <v>3</v>
      </c>
      <c r="AB79" s="28" t="s">
        <v>4</v>
      </c>
      <c r="AC79" s="29" t="s">
        <v>2</v>
      </c>
      <c r="AD79" s="45"/>
      <c r="AH79" s="15">
        <v>0.1</v>
      </c>
      <c r="AJ79" s="15">
        <v>0.2</v>
      </c>
      <c r="AL79" s="15">
        <v>0.5</v>
      </c>
      <c r="AN79" s="15">
        <v>-0.5</v>
      </c>
    </row>
    <row r="80" spans="1:40">
      <c r="A80" s="2">
        <f t="shared" ref="A80:A96" si="7">AD80</f>
        <v>1</v>
      </c>
      <c r="B80" s="5" t="s">
        <v>47</v>
      </c>
      <c r="C80" s="10" t="s">
        <v>32</v>
      </c>
      <c r="D80" s="19">
        <v>42208</v>
      </c>
      <c r="E80" s="31">
        <v>52</v>
      </c>
      <c r="F80" s="32">
        <v>50</v>
      </c>
      <c r="G80" s="31">
        <v>51</v>
      </c>
      <c r="H80" s="32">
        <v>50</v>
      </c>
      <c r="I80" s="31">
        <v>110</v>
      </c>
      <c r="J80" s="32">
        <v>75</v>
      </c>
      <c r="K80" s="31">
        <v>52</v>
      </c>
      <c r="L80" s="32">
        <v>50</v>
      </c>
      <c r="M80" s="31">
        <v>67</v>
      </c>
      <c r="N80" s="32">
        <v>75</v>
      </c>
      <c r="O80" s="31"/>
      <c r="P80" s="32"/>
      <c r="Q80" s="31"/>
      <c r="R80" s="32"/>
      <c r="S80" s="3"/>
      <c r="T80" s="37"/>
      <c r="U80" s="3"/>
      <c r="V80" s="38"/>
      <c r="W80" s="3"/>
      <c r="X80" s="37"/>
      <c r="Y80" s="3"/>
      <c r="Z80" s="4"/>
      <c r="AA80" s="3"/>
      <c r="AB80" s="4"/>
      <c r="AC80" s="13">
        <f>SUM(F80,H80+J80+L80+N80+R80+P80+T80+V80+X80+Z80+AB80)</f>
        <v>300</v>
      </c>
      <c r="AD80" s="2">
        <v>1</v>
      </c>
      <c r="AF80" s="4">
        <v>50</v>
      </c>
      <c r="AH80" s="23">
        <v>55</v>
      </c>
      <c r="AJ80" s="23">
        <v>60</v>
      </c>
      <c r="AL80" s="38">
        <v>75</v>
      </c>
      <c r="AN80" s="32">
        <v>25</v>
      </c>
    </row>
    <row r="81" spans="1:40">
      <c r="A81" s="2">
        <f t="shared" si="7"/>
        <v>2</v>
      </c>
      <c r="B81" s="5" t="s">
        <v>111</v>
      </c>
      <c r="C81" s="10" t="s">
        <v>64</v>
      </c>
      <c r="D81" s="19">
        <v>42306</v>
      </c>
      <c r="E81" s="31"/>
      <c r="F81" s="32"/>
      <c r="G81" s="31"/>
      <c r="H81" s="32"/>
      <c r="I81" s="31"/>
      <c r="J81" s="32"/>
      <c r="K81" s="31">
        <v>87</v>
      </c>
      <c r="L81" s="32">
        <v>35</v>
      </c>
      <c r="M81" s="31">
        <v>79</v>
      </c>
      <c r="N81" s="32">
        <v>52.5</v>
      </c>
      <c r="O81" s="31"/>
      <c r="P81" s="32"/>
      <c r="Q81" s="31"/>
      <c r="R81" s="32"/>
      <c r="S81" s="3"/>
      <c r="T81" s="37"/>
      <c r="U81" s="3"/>
      <c r="V81" s="37"/>
      <c r="W81" s="3"/>
      <c r="X81" s="4"/>
      <c r="Y81" s="3"/>
      <c r="Z81" s="4"/>
      <c r="AA81" s="3"/>
      <c r="AB81" s="4"/>
      <c r="AC81" s="13">
        <f>SUM(F81,H81+J81+L81+N81+R81+P81+T81+V81+X81+Z81+AB81)</f>
        <v>87.5</v>
      </c>
      <c r="AD81" s="2">
        <v>2</v>
      </c>
      <c r="AF81" s="4">
        <v>35</v>
      </c>
      <c r="AH81" s="23">
        <v>38.5</v>
      </c>
      <c r="AJ81" s="23">
        <v>42</v>
      </c>
      <c r="AL81" s="38">
        <v>52.5</v>
      </c>
      <c r="AN81" s="32">
        <v>17.5</v>
      </c>
    </row>
    <row r="82" spans="1:40">
      <c r="A82" s="2">
        <f t="shared" si="7"/>
        <v>3</v>
      </c>
      <c r="B82" s="5" t="s">
        <v>95</v>
      </c>
      <c r="C82" s="10" t="s">
        <v>32</v>
      </c>
      <c r="D82" s="19">
        <v>42009</v>
      </c>
      <c r="E82" s="31"/>
      <c r="F82" s="32"/>
      <c r="G82" s="31">
        <v>64</v>
      </c>
      <c r="H82" s="32">
        <v>35</v>
      </c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37"/>
      <c r="U82" s="3"/>
      <c r="V82" s="37"/>
      <c r="W82" s="3"/>
      <c r="X82" s="4"/>
      <c r="Y82" s="3"/>
      <c r="Z82" s="4"/>
      <c r="AA82" s="3"/>
      <c r="AB82" s="4"/>
      <c r="AC82" s="13">
        <f>SUM(F82,H82+J82+L82+N82+R82+P82+T82+V82+X82+Z82+AB82)</f>
        <v>35</v>
      </c>
      <c r="AD82" s="2">
        <v>3</v>
      </c>
      <c r="AF82" s="4">
        <v>25</v>
      </c>
      <c r="AH82" s="23">
        <v>27.5</v>
      </c>
      <c r="AJ82" s="23">
        <v>30</v>
      </c>
      <c r="AL82" s="38">
        <v>37.5</v>
      </c>
      <c r="AN82" s="32">
        <v>12.5</v>
      </c>
    </row>
    <row r="83" spans="1:40">
      <c r="A83" s="2">
        <f t="shared" si="7"/>
        <v>4</v>
      </c>
      <c r="B83" s="5"/>
      <c r="C83" s="10"/>
      <c r="D83" s="19"/>
      <c r="E83" s="31"/>
      <c r="F83" s="32"/>
      <c r="G83" s="31"/>
      <c r="H83" s="32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37"/>
      <c r="U83" s="3"/>
      <c r="V83" s="37"/>
      <c r="W83" s="3"/>
      <c r="X83" s="4"/>
      <c r="Y83" s="3"/>
      <c r="Z83" s="4"/>
      <c r="AA83" s="3"/>
      <c r="AB83" s="4"/>
      <c r="AC83" s="13">
        <f t="shared" ref="AC83:AC87" si="8">SUM(F83,H83+J83+L83+N83+R83+P83+T83+V83+X83+Z83+AB83)</f>
        <v>0</v>
      </c>
      <c r="AD83" s="2">
        <v>4</v>
      </c>
      <c r="AF83" s="4">
        <v>20</v>
      </c>
      <c r="AH83" s="23">
        <v>22</v>
      </c>
      <c r="AJ83" s="23">
        <v>24</v>
      </c>
      <c r="AL83" s="38">
        <v>30</v>
      </c>
      <c r="AN83" s="32">
        <v>10</v>
      </c>
    </row>
    <row r="84" spans="1:40">
      <c r="A84" s="2">
        <f t="shared" si="7"/>
        <v>5</v>
      </c>
      <c r="B84" s="5"/>
      <c r="C84" s="10"/>
      <c r="D84" s="19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37"/>
      <c r="U84" s="3"/>
      <c r="V84" s="38"/>
      <c r="W84" s="3"/>
      <c r="X84" s="4"/>
      <c r="Y84" s="3"/>
      <c r="Z84" s="4"/>
      <c r="AA84" s="3"/>
      <c r="AB84" s="4"/>
      <c r="AC84" s="13">
        <f t="shared" si="8"/>
        <v>0</v>
      </c>
      <c r="AD84" s="2">
        <v>5</v>
      </c>
      <c r="AF84" s="4">
        <v>15</v>
      </c>
      <c r="AH84" s="23">
        <v>16.5</v>
      </c>
      <c r="AJ84" s="23">
        <v>18</v>
      </c>
      <c r="AL84" s="38">
        <v>22.5</v>
      </c>
      <c r="AN84" s="32">
        <v>7.5</v>
      </c>
    </row>
    <row r="85" spans="1:40">
      <c r="A85" s="2">
        <f t="shared" si="7"/>
        <v>6</v>
      </c>
      <c r="B85" s="5"/>
      <c r="C85" s="10"/>
      <c r="D85" s="19"/>
      <c r="E85" s="31"/>
      <c r="F85" s="32"/>
      <c r="G85" s="31"/>
      <c r="H85" s="32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37"/>
      <c r="U85" s="3"/>
      <c r="V85" s="38"/>
      <c r="W85" s="3"/>
      <c r="X85" s="4"/>
      <c r="Y85" s="3"/>
      <c r="Z85" s="4"/>
      <c r="AA85" s="3"/>
      <c r="AB85" s="4"/>
      <c r="AC85" s="13">
        <f t="shared" si="8"/>
        <v>0</v>
      </c>
      <c r="AD85" s="2">
        <v>6</v>
      </c>
      <c r="AF85" s="4">
        <v>10</v>
      </c>
      <c r="AH85" s="23">
        <v>11</v>
      </c>
      <c r="AJ85" s="23">
        <v>12</v>
      </c>
      <c r="AL85" s="38">
        <v>15</v>
      </c>
      <c r="AN85" s="32">
        <v>5</v>
      </c>
    </row>
    <row r="86" spans="1:40">
      <c r="A86" s="2">
        <f t="shared" si="7"/>
        <v>7</v>
      </c>
      <c r="B86" s="5"/>
      <c r="C86" s="10"/>
      <c r="D86" s="19"/>
      <c r="E86" s="31"/>
      <c r="F86" s="32"/>
      <c r="G86" s="31"/>
      <c r="H86" s="32"/>
      <c r="I86" s="31"/>
      <c r="J86" s="32"/>
      <c r="K86" s="31"/>
      <c r="L86" s="32"/>
      <c r="M86" s="31"/>
      <c r="N86" s="32"/>
      <c r="O86" s="31"/>
      <c r="P86" s="32"/>
      <c r="Q86" s="31"/>
      <c r="R86" s="32"/>
      <c r="S86" s="3"/>
      <c r="T86" s="37"/>
      <c r="U86" s="3"/>
      <c r="V86" s="37"/>
      <c r="W86" s="3"/>
      <c r="X86" s="4"/>
      <c r="Y86" s="3"/>
      <c r="Z86" s="4"/>
      <c r="AA86" s="3"/>
      <c r="AB86" s="4"/>
      <c r="AC86" s="13">
        <f t="shared" si="8"/>
        <v>0</v>
      </c>
      <c r="AD86" s="2">
        <v>7</v>
      </c>
      <c r="AF86" s="4">
        <v>8</v>
      </c>
      <c r="AH86" s="23">
        <v>8.8000000000000007</v>
      </c>
      <c r="AJ86" s="23">
        <v>9.6</v>
      </c>
      <c r="AL86" s="38">
        <v>12</v>
      </c>
      <c r="AN86" s="32">
        <v>4</v>
      </c>
    </row>
    <row r="87" spans="1:40">
      <c r="A87" s="2">
        <f t="shared" si="7"/>
        <v>8</v>
      </c>
      <c r="B87" s="5"/>
      <c r="C87" s="10"/>
      <c r="D87" s="19"/>
      <c r="E87" s="31"/>
      <c r="F87" s="32"/>
      <c r="G87" s="31"/>
      <c r="H87" s="32"/>
      <c r="I87" s="31"/>
      <c r="J87" s="32"/>
      <c r="K87" s="31"/>
      <c r="L87" s="32"/>
      <c r="M87" s="31"/>
      <c r="N87" s="32"/>
      <c r="O87" s="31"/>
      <c r="P87" s="32"/>
      <c r="Q87" s="31"/>
      <c r="R87" s="32"/>
      <c r="S87" s="3"/>
      <c r="T87" s="37"/>
      <c r="U87" s="3"/>
      <c r="V87" s="37"/>
      <c r="W87" s="3"/>
      <c r="X87" s="4"/>
      <c r="Y87" s="3"/>
      <c r="Z87" s="4"/>
      <c r="AA87" s="3"/>
      <c r="AB87" s="4"/>
      <c r="AC87" s="13">
        <f t="shared" si="8"/>
        <v>0</v>
      </c>
      <c r="AD87" s="2">
        <v>8</v>
      </c>
      <c r="AF87" s="4">
        <v>6</v>
      </c>
      <c r="AH87" s="23">
        <v>6.6</v>
      </c>
      <c r="AJ87" s="23">
        <v>7.2</v>
      </c>
      <c r="AL87" s="38">
        <v>9</v>
      </c>
      <c r="AN87" s="32">
        <v>3</v>
      </c>
    </row>
    <row r="88" spans="1:40">
      <c r="A88" s="2">
        <f t="shared" si="7"/>
        <v>9</v>
      </c>
      <c r="B88" s="5"/>
      <c r="C88" s="10"/>
      <c r="D88" s="19"/>
      <c r="E88" s="31"/>
      <c r="F88" s="32"/>
      <c r="G88" s="31"/>
      <c r="H88" s="32"/>
      <c r="I88" s="31"/>
      <c r="J88" s="32"/>
      <c r="K88" s="31"/>
      <c r="L88" s="32"/>
      <c r="M88" s="31"/>
      <c r="N88" s="32"/>
      <c r="O88" s="31"/>
      <c r="P88" s="32"/>
      <c r="Q88" s="31"/>
      <c r="R88" s="32"/>
      <c r="S88" s="3"/>
      <c r="T88" s="37"/>
      <c r="U88" s="3"/>
      <c r="V88" s="37"/>
      <c r="W88" s="3"/>
      <c r="X88" s="4"/>
      <c r="Y88" s="3"/>
      <c r="Z88" s="4"/>
      <c r="AA88" s="3"/>
      <c r="AB88" s="4"/>
      <c r="AC88" s="13">
        <f t="shared" ref="AC88:AC94" si="9">SUM(F88,H88+J88+L88+N88+R88+P88+T88+V88+X88+Z88+AB88)</f>
        <v>0</v>
      </c>
      <c r="AD88" s="2">
        <v>9</v>
      </c>
      <c r="AF88" s="4">
        <v>4</v>
      </c>
      <c r="AH88" s="23">
        <v>4.4000000000000004</v>
      </c>
      <c r="AJ88" s="23">
        <v>4.8</v>
      </c>
      <c r="AL88" s="38">
        <v>6</v>
      </c>
      <c r="AN88" s="32">
        <v>2</v>
      </c>
    </row>
    <row r="89" spans="1:40">
      <c r="A89" s="2">
        <f t="shared" si="7"/>
        <v>10</v>
      </c>
      <c r="B89" s="5"/>
      <c r="C89" s="10"/>
      <c r="D89" s="19"/>
      <c r="E89" s="31"/>
      <c r="F89" s="32"/>
      <c r="G89" s="31"/>
      <c r="H89" s="32"/>
      <c r="I89" s="31"/>
      <c r="J89" s="32"/>
      <c r="K89" s="31"/>
      <c r="L89" s="32"/>
      <c r="M89" s="31"/>
      <c r="N89" s="32"/>
      <c r="O89" s="31"/>
      <c r="P89" s="32"/>
      <c r="Q89" s="31"/>
      <c r="R89" s="32"/>
      <c r="S89" s="3"/>
      <c r="T89" s="37"/>
      <c r="U89" s="3"/>
      <c r="V89" s="37"/>
      <c r="W89" s="3"/>
      <c r="X89" s="4"/>
      <c r="Y89" s="3"/>
      <c r="Z89" s="4"/>
      <c r="AA89" s="3"/>
      <c r="AB89" s="4"/>
      <c r="AC89" s="13">
        <f t="shared" si="9"/>
        <v>0</v>
      </c>
      <c r="AD89" s="2">
        <v>10</v>
      </c>
      <c r="AF89" s="4">
        <v>2</v>
      </c>
      <c r="AH89" s="23">
        <v>2.2000000000000002</v>
      </c>
      <c r="AJ89" s="23">
        <v>2.4</v>
      </c>
      <c r="AL89" s="38">
        <v>3</v>
      </c>
      <c r="AN89" s="32">
        <v>1</v>
      </c>
    </row>
    <row r="90" spans="1:40">
      <c r="A90" s="2">
        <f t="shared" si="7"/>
        <v>11</v>
      </c>
      <c r="B90" s="5"/>
      <c r="C90" s="10"/>
      <c r="D90" s="19"/>
      <c r="E90" s="31"/>
      <c r="F90" s="32"/>
      <c r="G90" s="31"/>
      <c r="H90" s="32"/>
      <c r="I90" s="31"/>
      <c r="J90" s="32"/>
      <c r="K90" s="31"/>
      <c r="L90" s="32"/>
      <c r="M90" s="31"/>
      <c r="N90" s="32"/>
      <c r="O90" s="31"/>
      <c r="P90" s="32"/>
      <c r="Q90" s="31"/>
      <c r="R90" s="32"/>
      <c r="S90" s="3"/>
      <c r="T90" s="37"/>
      <c r="U90" s="3"/>
      <c r="V90" s="37"/>
      <c r="W90" s="3"/>
      <c r="X90" s="4"/>
      <c r="Y90" s="3"/>
      <c r="Z90" s="4"/>
      <c r="AA90" s="3"/>
      <c r="AB90" s="4"/>
      <c r="AC90" s="13">
        <f t="shared" si="9"/>
        <v>0</v>
      </c>
      <c r="AD90" s="2">
        <v>11</v>
      </c>
      <c r="AF90" s="16">
        <f>SUM(AF80:AF89)</f>
        <v>175</v>
      </c>
      <c r="AH90" s="16">
        <f>SUM(AH80:AH89)</f>
        <v>192.5</v>
      </c>
      <c r="AJ90" s="16">
        <f>SUM(AJ80:AJ89)</f>
        <v>210</v>
      </c>
      <c r="AL90" s="16">
        <f>SUM(AL80:AL89)</f>
        <v>262.5</v>
      </c>
      <c r="AN90" s="34">
        <f>SUM(AN80:AN89)</f>
        <v>87.5</v>
      </c>
    </row>
    <row r="91" spans="1:40" ht="17.25" thickBot="1">
      <c r="A91" s="2">
        <f t="shared" si="7"/>
        <v>12</v>
      </c>
      <c r="B91" s="5"/>
      <c r="C91" s="10"/>
      <c r="D91" s="19"/>
      <c r="E91" s="31"/>
      <c r="F91" s="32"/>
      <c r="G91" s="31"/>
      <c r="H91" s="32"/>
      <c r="I91" s="31"/>
      <c r="J91" s="32"/>
      <c r="K91" s="31"/>
      <c r="L91" s="32"/>
      <c r="M91" s="31"/>
      <c r="N91" s="32"/>
      <c r="O91" s="31"/>
      <c r="P91" s="32"/>
      <c r="Q91" s="31"/>
      <c r="R91" s="32"/>
      <c r="S91" s="3"/>
      <c r="T91" s="37"/>
      <c r="U91" s="3"/>
      <c r="V91" s="37"/>
      <c r="W91" s="3"/>
      <c r="X91" s="4"/>
      <c r="Y91" s="3"/>
      <c r="Z91" s="4"/>
      <c r="AA91" s="3"/>
      <c r="AB91" s="4"/>
      <c r="AC91" s="13">
        <f t="shared" si="9"/>
        <v>0</v>
      </c>
      <c r="AD91" s="2">
        <v>12</v>
      </c>
    </row>
    <row r="92" spans="1:40" ht="17.25" thickBot="1">
      <c r="A92" s="2">
        <f t="shared" si="7"/>
        <v>13</v>
      </c>
      <c r="B92" s="5"/>
      <c r="C92" s="10"/>
      <c r="D92" s="19"/>
      <c r="E92" s="31"/>
      <c r="F92" s="32"/>
      <c r="G92" s="31"/>
      <c r="H92" s="32"/>
      <c r="I92" s="31"/>
      <c r="J92" s="32"/>
      <c r="K92" s="31"/>
      <c r="L92" s="32"/>
      <c r="M92" s="31"/>
      <c r="N92" s="32"/>
      <c r="O92" s="31"/>
      <c r="P92" s="32"/>
      <c r="Q92" s="31"/>
      <c r="R92" s="32"/>
      <c r="S92" s="3"/>
      <c r="T92" s="37"/>
      <c r="U92" s="3"/>
      <c r="V92" s="37"/>
      <c r="W92" s="3"/>
      <c r="X92" s="4"/>
      <c r="Y92" s="3"/>
      <c r="Z92" s="4"/>
      <c r="AA92" s="3"/>
      <c r="AB92" s="4"/>
      <c r="AC92" s="13">
        <f t="shared" si="9"/>
        <v>0</v>
      </c>
      <c r="AD92" s="2">
        <v>13</v>
      </c>
      <c r="AF92" s="30">
        <v>1</v>
      </c>
    </row>
    <row r="93" spans="1:40">
      <c r="A93" s="2">
        <f t="shared" si="7"/>
        <v>14</v>
      </c>
      <c r="B93" s="5"/>
      <c r="C93" s="10"/>
      <c r="D93" s="19"/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31"/>
      <c r="R93" s="32"/>
      <c r="S93" s="3"/>
      <c r="T93" s="37"/>
      <c r="U93" s="3"/>
      <c r="V93" s="37"/>
      <c r="W93" s="3"/>
      <c r="X93" s="4"/>
      <c r="Y93" s="3"/>
      <c r="Z93" s="4"/>
      <c r="AA93" s="3"/>
      <c r="AB93" s="4"/>
      <c r="AC93" s="13">
        <f t="shared" si="9"/>
        <v>0</v>
      </c>
      <c r="AD93" s="2">
        <v>14</v>
      </c>
    </row>
    <row r="94" spans="1:40">
      <c r="A94" s="2">
        <f t="shared" si="7"/>
        <v>15</v>
      </c>
      <c r="B94" s="5"/>
      <c r="C94" s="10"/>
      <c r="D94" s="19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1"/>
      <c r="R94" s="32"/>
      <c r="S94" s="3"/>
      <c r="T94" s="37"/>
      <c r="U94" s="3"/>
      <c r="V94" s="37"/>
      <c r="W94" s="3"/>
      <c r="X94" s="4"/>
      <c r="Y94" s="3"/>
      <c r="Z94" s="4"/>
      <c r="AA94" s="3"/>
      <c r="AB94" s="4"/>
      <c r="AC94" s="13">
        <f t="shared" si="9"/>
        <v>0</v>
      </c>
      <c r="AD94" s="2">
        <v>15</v>
      </c>
    </row>
    <row r="95" spans="1:40">
      <c r="A95" s="2">
        <f t="shared" si="7"/>
        <v>16</v>
      </c>
      <c r="B95" s="5"/>
      <c r="C95" s="10"/>
      <c r="D95" s="19"/>
      <c r="E95" s="31"/>
      <c r="F95" s="32"/>
      <c r="G95" s="31"/>
      <c r="H95" s="32"/>
      <c r="I95" s="31"/>
      <c r="J95" s="32"/>
      <c r="K95" s="31"/>
      <c r="L95" s="32"/>
      <c r="M95" s="31"/>
      <c r="N95" s="32"/>
      <c r="O95" s="31"/>
      <c r="P95" s="32"/>
      <c r="Q95" s="31"/>
      <c r="R95" s="32"/>
      <c r="S95" s="3"/>
      <c r="T95" s="4"/>
      <c r="U95" s="3"/>
      <c r="V95" s="4"/>
      <c r="W95" s="3"/>
      <c r="X95" s="4"/>
      <c r="Y95" s="3"/>
      <c r="Z95" s="4"/>
      <c r="AA95" s="3"/>
      <c r="AB95" s="4"/>
      <c r="AC95" s="13">
        <f t="shared" ref="AC95:AC100" si="10">SUM(F95,H95+J95+L95+N95+R95+P95+T95+V95+X95+Z95+AB95)</f>
        <v>0</v>
      </c>
      <c r="AD95" s="2">
        <v>16</v>
      </c>
    </row>
    <row r="96" spans="1:40">
      <c r="A96" s="2">
        <f t="shared" si="7"/>
        <v>17</v>
      </c>
      <c r="B96" s="5"/>
      <c r="C96" s="10"/>
      <c r="D96" s="19"/>
      <c r="E96" s="31"/>
      <c r="F96" s="32"/>
      <c r="G96" s="31"/>
      <c r="H96" s="32"/>
      <c r="I96" s="31"/>
      <c r="J96" s="32"/>
      <c r="K96" s="31"/>
      <c r="L96" s="32"/>
      <c r="M96" s="31"/>
      <c r="N96" s="32"/>
      <c r="O96" s="31"/>
      <c r="P96" s="32"/>
      <c r="Q96" s="31"/>
      <c r="R96" s="32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 t="shared" si="10"/>
        <v>0</v>
      </c>
      <c r="AD96" s="2">
        <v>17</v>
      </c>
    </row>
    <row r="97" spans="1:30">
      <c r="A97" s="2">
        <f t="shared" ref="A97:A109" si="11">AD97</f>
        <v>18</v>
      </c>
      <c r="B97" s="5"/>
      <c r="C97" s="10"/>
      <c r="D97" s="19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1"/>
      <c r="R97" s="32"/>
      <c r="S97" s="3"/>
      <c r="T97" s="4"/>
      <c r="U97" s="3"/>
      <c r="V97" s="4"/>
      <c r="W97" s="3"/>
      <c r="X97" s="4"/>
      <c r="Y97" s="3"/>
      <c r="Z97" s="4"/>
      <c r="AA97" s="3"/>
      <c r="AB97" s="4"/>
      <c r="AC97" s="13">
        <f t="shared" si="10"/>
        <v>0</v>
      </c>
      <c r="AD97" s="2">
        <v>18</v>
      </c>
    </row>
    <row r="98" spans="1:30">
      <c r="A98" s="2">
        <f t="shared" si="11"/>
        <v>19</v>
      </c>
      <c r="B98" s="5"/>
      <c r="C98" s="10"/>
      <c r="D98" s="19"/>
      <c r="E98" s="31"/>
      <c r="F98" s="32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31"/>
      <c r="R98" s="32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 t="shared" si="10"/>
        <v>0</v>
      </c>
      <c r="AD98" s="2">
        <v>19</v>
      </c>
    </row>
    <row r="99" spans="1:30">
      <c r="A99" s="2">
        <f t="shared" si="11"/>
        <v>20</v>
      </c>
      <c r="B99" s="5"/>
      <c r="C99" s="10"/>
      <c r="D99" s="19"/>
      <c r="E99" s="31"/>
      <c r="F99" s="32"/>
      <c r="G99" s="31"/>
      <c r="H99" s="32"/>
      <c r="I99" s="31"/>
      <c r="J99" s="32"/>
      <c r="K99" s="31"/>
      <c r="L99" s="32"/>
      <c r="M99" s="31"/>
      <c r="N99" s="32"/>
      <c r="O99" s="31"/>
      <c r="P99" s="32"/>
      <c r="Q99" s="31"/>
      <c r="R99" s="32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si="10"/>
        <v>0</v>
      </c>
      <c r="AD99" s="2">
        <v>20</v>
      </c>
    </row>
    <row r="100" spans="1:30">
      <c r="A100" s="2">
        <f t="shared" si="11"/>
        <v>21</v>
      </c>
      <c r="B100" s="5"/>
      <c r="C100" s="10"/>
      <c r="D100" s="19"/>
      <c r="E100" s="31"/>
      <c r="F100" s="32"/>
      <c r="G100" s="31"/>
      <c r="H100" s="32"/>
      <c r="I100" s="31"/>
      <c r="J100" s="32"/>
      <c r="K100" s="31"/>
      <c r="L100" s="32"/>
      <c r="M100" s="31"/>
      <c r="N100" s="32"/>
      <c r="O100" s="31"/>
      <c r="P100" s="32"/>
      <c r="Q100" s="31"/>
      <c r="R100" s="32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10"/>
        <v>0</v>
      </c>
      <c r="AD100" s="2">
        <v>21</v>
      </c>
    </row>
    <row r="101" spans="1:30">
      <c r="A101" s="2">
        <f t="shared" si="11"/>
        <v>22</v>
      </c>
      <c r="B101" s="5"/>
      <c r="C101" s="10"/>
      <c r="D101" s="19"/>
      <c r="E101" s="31"/>
      <c r="F101" s="32"/>
      <c r="G101" s="31"/>
      <c r="H101" s="32"/>
      <c r="I101" s="31"/>
      <c r="J101" s="32"/>
      <c r="K101" s="31"/>
      <c r="L101" s="32"/>
      <c r="M101" s="31"/>
      <c r="N101" s="32"/>
      <c r="O101" s="31"/>
      <c r="P101" s="32"/>
      <c r="Q101" s="31"/>
      <c r="R101" s="32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ref="AC101:AC109" si="12">SUM(F101,H101+J101+L101+N101+R101+P101+T101+V101+X101+Z101+AB101)</f>
        <v>0</v>
      </c>
      <c r="AD101" s="2">
        <v>22</v>
      </c>
    </row>
    <row r="102" spans="1:30">
      <c r="A102" s="2">
        <f t="shared" si="11"/>
        <v>23</v>
      </c>
      <c r="B102" s="5"/>
      <c r="C102" s="10"/>
      <c r="D102" s="19"/>
      <c r="E102" s="31"/>
      <c r="F102" s="32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31"/>
      <c r="R102" s="32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12"/>
        <v>0</v>
      </c>
      <c r="AD102" s="2">
        <v>23</v>
      </c>
    </row>
    <row r="103" spans="1:30">
      <c r="A103" s="2">
        <f t="shared" si="11"/>
        <v>24</v>
      </c>
      <c r="B103" s="5"/>
      <c r="C103" s="10"/>
      <c r="D103" s="19"/>
      <c r="E103" s="31"/>
      <c r="F103" s="32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31"/>
      <c r="R103" s="32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12"/>
        <v>0</v>
      </c>
      <c r="AD103" s="2">
        <v>24</v>
      </c>
    </row>
    <row r="104" spans="1:30">
      <c r="A104" s="2">
        <f t="shared" si="11"/>
        <v>25</v>
      </c>
      <c r="B104" s="5"/>
      <c r="C104" s="10"/>
      <c r="D104" s="19"/>
      <c r="E104" s="31"/>
      <c r="F104" s="32"/>
      <c r="G104" s="31"/>
      <c r="H104" s="32"/>
      <c r="I104" s="31"/>
      <c r="J104" s="32"/>
      <c r="K104" s="31"/>
      <c r="L104" s="32"/>
      <c r="M104" s="31"/>
      <c r="N104" s="32"/>
      <c r="O104" s="31"/>
      <c r="P104" s="32"/>
      <c r="Q104" s="31"/>
      <c r="R104" s="32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12"/>
        <v>0</v>
      </c>
      <c r="AD104" s="2">
        <v>25</v>
      </c>
    </row>
    <row r="105" spans="1:30">
      <c r="A105" s="2">
        <f t="shared" si="11"/>
        <v>26</v>
      </c>
      <c r="B105" s="5"/>
      <c r="C105" s="10"/>
      <c r="D105" s="19"/>
      <c r="E105" s="31"/>
      <c r="F105" s="32"/>
      <c r="G105" s="31"/>
      <c r="H105" s="32"/>
      <c r="I105" s="31"/>
      <c r="J105" s="32"/>
      <c r="K105" s="31"/>
      <c r="L105" s="32"/>
      <c r="M105" s="31"/>
      <c r="N105" s="32"/>
      <c r="O105" s="31"/>
      <c r="P105" s="32"/>
      <c r="Q105" s="31"/>
      <c r="R105" s="32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12"/>
        <v>0</v>
      </c>
      <c r="AD105" s="2">
        <v>26</v>
      </c>
    </row>
    <row r="106" spans="1:30">
      <c r="A106" s="2">
        <f t="shared" si="11"/>
        <v>27</v>
      </c>
      <c r="B106" s="5"/>
      <c r="C106" s="10"/>
      <c r="D106" s="19"/>
      <c r="E106" s="31"/>
      <c r="F106" s="32"/>
      <c r="G106" s="31"/>
      <c r="H106" s="32"/>
      <c r="I106" s="31"/>
      <c r="J106" s="32"/>
      <c r="K106" s="31"/>
      <c r="L106" s="32"/>
      <c r="M106" s="31"/>
      <c r="N106" s="32"/>
      <c r="O106" s="31"/>
      <c r="P106" s="32"/>
      <c r="Q106" s="31"/>
      <c r="R106" s="32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12"/>
        <v>0</v>
      </c>
      <c r="AD106" s="2">
        <v>27</v>
      </c>
    </row>
    <row r="107" spans="1:30">
      <c r="A107" s="2">
        <f t="shared" si="11"/>
        <v>28</v>
      </c>
      <c r="B107" s="5"/>
      <c r="C107" s="10"/>
      <c r="D107" s="19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12"/>
        <v>0</v>
      </c>
      <c r="AD107" s="2">
        <v>28</v>
      </c>
    </row>
    <row r="108" spans="1:30">
      <c r="A108" s="2">
        <f t="shared" si="11"/>
        <v>29</v>
      </c>
      <c r="B108" s="5"/>
      <c r="C108" s="10"/>
      <c r="D108" s="19"/>
      <c r="E108" s="31"/>
      <c r="F108" s="32"/>
      <c r="G108" s="31"/>
      <c r="H108" s="32"/>
      <c r="I108" s="31"/>
      <c r="J108" s="32"/>
      <c r="K108" s="31"/>
      <c r="L108" s="32"/>
      <c r="M108" s="31"/>
      <c r="N108" s="32"/>
      <c r="O108" s="31"/>
      <c r="P108" s="32"/>
      <c r="Q108" s="31"/>
      <c r="R108" s="32"/>
      <c r="S108" s="3"/>
      <c r="T108" s="4"/>
      <c r="U108" s="3"/>
      <c r="V108" s="4"/>
      <c r="W108" s="3"/>
      <c r="X108" s="4"/>
      <c r="Y108" s="3"/>
      <c r="Z108" s="4"/>
      <c r="AA108" s="3"/>
      <c r="AB108" s="4"/>
      <c r="AC108" s="13">
        <f t="shared" si="12"/>
        <v>0</v>
      </c>
      <c r="AD108" s="2">
        <v>29</v>
      </c>
    </row>
    <row r="109" spans="1:30">
      <c r="A109" s="2">
        <f t="shared" si="11"/>
        <v>30</v>
      </c>
      <c r="B109" s="5"/>
      <c r="C109" s="10"/>
      <c r="D109" s="19"/>
      <c r="E109" s="31"/>
      <c r="F109" s="32"/>
      <c r="G109" s="31"/>
      <c r="H109" s="32"/>
      <c r="I109" s="31"/>
      <c r="J109" s="32"/>
      <c r="K109" s="31"/>
      <c r="L109" s="32"/>
      <c r="M109" s="31"/>
      <c r="N109" s="32"/>
      <c r="O109" s="31"/>
      <c r="P109" s="32"/>
      <c r="Q109" s="31"/>
      <c r="R109" s="32"/>
      <c r="S109" s="3"/>
      <c r="T109" s="4"/>
      <c r="U109" s="3"/>
      <c r="V109" s="4"/>
      <c r="W109" s="3"/>
      <c r="X109" s="4"/>
      <c r="Y109" s="3"/>
      <c r="Z109" s="4"/>
      <c r="AA109" s="3"/>
      <c r="AB109" s="4"/>
      <c r="AC109" s="13">
        <f t="shared" si="12"/>
        <v>0</v>
      </c>
      <c r="AD109" s="2">
        <v>30</v>
      </c>
    </row>
    <row r="110" spans="1:30">
      <c r="A110" s="6"/>
      <c r="D110" s="25"/>
      <c r="E110" s="20">
        <f>SUM(E80:E109)</f>
        <v>52</v>
      </c>
      <c r="F110" s="26">
        <f t="shared" ref="F110:X110" si="13">SUM(F80:F109)</f>
        <v>50</v>
      </c>
      <c r="G110" s="20">
        <f t="shared" si="13"/>
        <v>115</v>
      </c>
      <c r="H110" s="26">
        <f t="shared" si="13"/>
        <v>85</v>
      </c>
      <c r="I110" s="20">
        <f t="shared" si="13"/>
        <v>110</v>
      </c>
      <c r="J110" s="26">
        <f t="shared" si="13"/>
        <v>75</v>
      </c>
      <c r="K110" s="20">
        <f t="shared" si="13"/>
        <v>139</v>
      </c>
      <c r="L110" s="26">
        <f t="shared" si="13"/>
        <v>85</v>
      </c>
      <c r="M110" s="20">
        <f t="shared" si="13"/>
        <v>146</v>
      </c>
      <c r="N110" s="9">
        <f t="shared" si="13"/>
        <v>127.5</v>
      </c>
      <c r="O110" s="20">
        <f t="shared" si="13"/>
        <v>0</v>
      </c>
      <c r="P110" s="9">
        <f t="shared" si="13"/>
        <v>0</v>
      </c>
      <c r="Q110" s="20">
        <f t="shared" si="13"/>
        <v>0</v>
      </c>
      <c r="R110" s="26">
        <f t="shared" si="13"/>
        <v>0</v>
      </c>
      <c r="S110" s="20">
        <f t="shared" si="13"/>
        <v>0</v>
      </c>
      <c r="T110" s="9">
        <f t="shared" si="13"/>
        <v>0</v>
      </c>
      <c r="U110" s="20">
        <f t="shared" si="13"/>
        <v>0</v>
      </c>
      <c r="V110" s="9">
        <f t="shared" si="13"/>
        <v>0</v>
      </c>
      <c r="W110" s="20">
        <f t="shared" si="13"/>
        <v>0</v>
      </c>
      <c r="X110" s="9">
        <f t="shared" si="13"/>
        <v>0</v>
      </c>
      <c r="Y110" s="20">
        <f>SUM(Y80:Y109)</f>
        <v>0</v>
      </c>
      <c r="Z110" s="9">
        <f>SUM(Z80:Z109)</f>
        <v>0</v>
      </c>
      <c r="AA110" s="20">
        <f>SUM(AA80:AA109)</f>
        <v>0</v>
      </c>
      <c r="AB110" s="9">
        <f>SUM(AB80:AB109)</f>
        <v>0</v>
      </c>
      <c r="AD110" s="2">
        <v>31</v>
      </c>
    </row>
    <row r="111" spans="1:30">
      <c r="Q111" s="25"/>
      <c r="R111" s="25"/>
      <c r="AD111" s="2">
        <v>32</v>
      </c>
    </row>
    <row r="112" spans="1:30">
      <c r="Q112" s="25"/>
      <c r="R112" s="25"/>
      <c r="AD112" s="2">
        <v>33</v>
      </c>
    </row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  <row r="132" spans="32:36">
      <c r="AF132" s="6"/>
      <c r="AG132" s="6"/>
      <c r="AH132" s="6"/>
      <c r="AI132" s="6"/>
      <c r="AJ132" s="6"/>
    </row>
    <row r="133" spans="32:36">
      <c r="AF133" s="6"/>
      <c r="AG133" s="6"/>
      <c r="AH133" s="6"/>
      <c r="AI133" s="6"/>
      <c r="AJ133" s="6"/>
    </row>
  </sheetData>
  <sortState xmlns:xlrd2="http://schemas.microsoft.com/office/spreadsheetml/2017/richdata2" ref="B12:AC35">
    <sortCondition descending="1" ref="AC12:AC35"/>
  </sortState>
  <dataConsolidate/>
  <mergeCells count="90"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  <mergeCell ref="AA77:AB78"/>
    <mergeCell ref="AD78:AD79"/>
    <mergeCell ref="A1:AC1"/>
    <mergeCell ref="A2:AC2"/>
    <mergeCell ref="A4:AC4"/>
    <mergeCell ref="A6:AC6"/>
    <mergeCell ref="W9:X10"/>
    <mergeCell ref="U8:V8"/>
    <mergeCell ref="S8:T8"/>
    <mergeCell ref="O9:P10"/>
    <mergeCell ref="K9:L10"/>
    <mergeCell ref="I8:J8"/>
    <mergeCell ref="O8:P8"/>
    <mergeCell ref="M8:N8"/>
    <mergeCell ref="Q8:R8"/>
    <mergeCell ref="E76:F76"/>
    <mergeCell ref="I76:J76"/>
    <mergeCell ref="A70:AC70"/>
    <mergeCell ref="Y8:Z8"/>
    <mergeCell ref="Y76:Z76"/>
    <mergeCell ref="A9:A10"/>
    <mergeCell ref="B9:B10"/>
    <mergeCell ref="AA8:AB8"/>
    <mergeCell ref="AA9:AB10"/>
    <mergeCell ref="AA76:AB76"/>
    <mergeCell ref="E8:F8"/>
    <mergeCell ref="G8:H8"/>
    <mergeCell ref="E9:F10"/>
    <mergeCell ref="G9:H10"/>
    <mergeCell ref="M9:N10"/>
    <mergeCell ref="W8:X8"/>
    <mergeCell ref="K8:L8"/>
    <mergeCell ref="AD10:AD11"/>
    <mergeCell ref="A69:AC69"/>
    <mergeCell ref="A11:B11"/>
    <mergeCell ref="S9:T10"/>
    <mergeCell ref="U9:V10"/>
    <mergeCell ref="Q9:R10"/>
    <mergeCell ref="Y9:Z10"/>
    <mergeCell ref="C9:C10"/>
    <mergeCell ref="I9:J10"/>
    <mergeCell ref="Y77:Z78"/>
    <mergeCell ref="A72:AC72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4:AC74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E75:F75"/>
    <mergeCell ref="G75:H75"/>
    <mergeCell ref="I75:J75"/>
    <mergeCell ref="K75:L75"/>
    <mergeCell ref="M75:N75"/>
    <mergeCell ref="Y75:Z75"/>
    <mergeCell ref="AA75:AB75"/>
    <mergeCell ref="O75:P75"/>
    <mergeCell ref="Q75:R75"/>
    <mergeCell ref="S75:T75"/>
    <mergeCell ref="U75:V75"/>
    <mergeCell ref="W75:X75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94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25" hidden="1" customWidth="1"/>
    <col min="18" max="18" width="11.85546875" style="25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25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1" width="11.42578125" style="1" hidden="1" customWidth="1"/>
    <col min="42" max="16384" width="11.42578125" style="1"/>
  </cols>
  <sheetData>
    <row r="1" spans="1:40" ht="23.25">
      <c r="A1" s="52" t="str">
        <f>'Clases 14 y 15 - Eagles -'!A1:AC1</f>
        <v>CIRCUITO DE MENORES AÑO 2025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</row>
    <row r="2" spans="1:40" ht="24" thickBot="1">
      <c r="A2" s="61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40" ht="17.25" thickBot="1">
      <c r="Q3" s="1"/>
      <c r="R3" s="1"/>
    </row>
    <row r="4" spans="1:40" ht="20.25" thickBot="1">
      <c r="A4" s="41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40" ht="17.25" thickBot="1">
      <c r="Q5" s="1"/>
      <c r="R5" s="1"/>
    </row>
    <row r="6" spans="1:40" ht="20.25" thickBot="1">
      <c r="A6" s="64" t="s">
        <v>71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40" ht="17.25" thickBot="1">
      <c r="E7" s="59" t="str">
        <f>'Clases 12 y 13 - Albatros -'!E7:F7</f>
        <v>1° FECHA</v>
      </c>
      <c r="F7" s="60"/>
      <c r="G7" s="59" t="str">
        <f>'Clases 12 y 13 - Albatros -'!G7:H7</f>
        <v>2° FECHA</v>
      </c>
      <c r="H7" s="60"/>
      <c r="I7" s="59" t="str">
        <f>'Clases 12 y 13 - Albatros -'!I7:J7</f>
        <v>3° FECHA</v>
      </c>
      <c r="J7" s="60"/>
      <c r="K7" s="59" t="str">
        <f>'Clases 12 y 13 - Albatros -'!K7:L7</f>
        <v>4° FECHA</v>
      </c>
      <c r="L7" s="60"/>
      <c r="M7" s="59" t="str">
        <f>'Clases 12 y 13 - Albatros -'!M7:N7</f>
        <v>5° FECHA</v>
      </c>
      <c r="N7" s="60"/>
      <c r="O7" s="59" t="str">
        <f>'Clases 12 y 13 - Albatros -'!O7:P7</f>
        <v>6° FECHA</v>
      </c>
      <c r="P7" s="60"/>
      <c r="Q7" s="59" t="str">
        <f>'Clases 12 y 13 - Albatros -'!Q7:R7</f>
        <v>1° FECHA VIRTUAL</v>
      </c>
      <c r="R7" s="60"/>
      <c r="S7" s="59" t="str">
        <f>'Clases 12 y 13 - Albatros -'!S7:T7</f>
        <v>8° FECHA</v>
      </c>
      <c r="T7" s="60"/>
      <c r="U7" s="59" t="str">
        <f>'Clases 12 y 13 - Albatros -'!U7:V7</f>
        <v>9° FECHA</v>
      </c>
      <c r="V7" s="60"/>
      <c r="W7" s="59" t="str">
        <f>'Clases 12 y 13 - Albatros -'!W7:X7</f>
        <v>10° FECHA</v>
      </c>
      <c r="X7" s="60"/>
      <c r="Y7" s="59" t="str">
        <f>'Clases 12 y 13 - Albatros -'!Y7:Z7</f>
        <v>11° FECHA</v>
      </c>
      <c r="Z7" s="60"/>
      <c r="AA7" s="59" t="str">
        <f>'Clases 12 y 13 - Albatros -'!AA7:AB7</f>
        <v>12° FECHA</v>
      </c>
      <c r="AB7" s="60"/>
      <c r="AF7" s="1"/>
    </row>
    <row r="8" spans="1:40" ht="17.25" thickBot="1">
      <c r="E8" s="57">
        <f>'Clases 12 y 13 - Albatros -'!E8:F8</f>
        <v>45677</v>
      </c>
      <c r="F8" s="58"/>
      <c r="G8" s="67">
        <f>'Clases 12 y 13 - Albatros -'!G8:H8</f>
        <v>45691</v>
      </c>
      <c r="H8" s="68"/>
      <c r="I8" s="57" t="str">
        <f>'Clases 12 y 13 - Albatros -'!I8:J8</f>
        <v>11; 12 y 13/02/2025</v>
      </c>
      <c r="J8" s="58"/>
      <c r="K8" s="57">
        <f>'Clases 12 y 13 - Albatros -'!K8:L8</f>
        <v>45740</v>
      </c>
      <c r="L8" s="58"/>
      <c r="M8" s="57">
        <f>'Clases 12 y 13 - Albatros -'!M8:N8</f>
        <v>45774</v>
      </c>
      <c r="N8" s="58"/>
      <c r="O8" s="57">
        <f>'Clases 12 y 13 - Albatros -'!O8:P8</f>
        <v>0</v>
      </c>
      <c r="P8" s="58"/>
      <c r="Q8" s="57">
        <f>'Clases 12 y 13 - Albatros -'!Q8:R8</f>
        <v>0</v>
      </c>
      <c r="R8" s="58"/>
      <c r="S8" s="50">
        <f>'Clases 12 y 13 - Albatros -'!S8:T8</f>
        <v>0</v>
      </c>
      <c r="T8" s="51"/>
      <c r="U8" s="50">
        <f>'Clases 12 y 13 - Albatros -'!U8:V8</f>
        <v>0</v>
      </c>
      <c r="V8" s="51"/>
      <c r="W8" s="50">
        <f>'Clases 12 y 13 - Albatros -'!W8:X8</f>
        <v>0</v>
      </c>
      <c r="X8" s="51"/>
      <c r="Y8" s="50">
        <f>'Clases 12 y 13 - Albatros -'!Y8:Z8</f>
        <v>0</v>
      </c>
      <c r="Z8" s="51"/>
      <c r="AA8" s="50">
        <f>'Clases 12 y 13 - Albatros -'!AA8:AB8</f>
        <v>0</v>
      </c>
      <c r="AB8" s="51"/>
    </row>
    <row r="9" spans="1:40" ht="16.5" customHeight="1" thickBot="1">
      <c r="A9" s="44" t="s">
        <v>0</v>
      </c>
      <c r="B9" s="44" t="s">
        <v>1</v>
      </c>
      <c r="C9" s="55" t="s">
        <v>7</v>
      </c>
      <c r="D9" s="17" t="s">
        <v>8</v>
      </c>
      <c r="E9" s="46" t="str">
        <f>'Clases 12 y 13 - Albatros -'!E9:F10</f>
        <v>Necochea Golf Club - POJ -</v>
      </c>
      <c r="F9" s="47"/>
      <c r="G9" s="46" t="str">
        <f>'Clases 12 y 13 - Albatros -'!G9:H10</f>
        <v>Club Mar del Plata S.A.</v>
      </c>
      <c r="H9" s="47"/>
      <c r="I9" s="46" t="str">
        <f>'Clases 12 y 13 - Albatros -'!I9:J10</f>
        <v>Sierra de los Padres GC - AMD -</v>
      </c>
      <c r="J9" s="47"/>
      <c r="K9" s="46" t="str">
        <f>'Clases 12 y 13 - Albatros -'!K9:L10</f>
        <v>Miramar Links</v>
      </c>
      <c r="L9" s="47"/>
      <c r="M9" s="46" t="str">
        <f>'Clases 12 y 13 - Albatros -'!M9:N10</f>
        <v>Golf Club Dolores</v>
      </c>
      <c r="N9" s="47"/>
      <c r="O9" s="46" t="str">
        <f>'Clases 12 y 13 - Albatros -'!O9:P10</f>
        <v>Golf Club Dolores</v>
      </c>
      <c r="P9" s="47"/>
      <c r="Q9" s="46" t="str">
        <f>'Clases 12 y 13 - Albatros -'!Q9:R10</f>
        <v>Todos Los Clubes de la Federación</v>
      </c>
      <c r="R9" s="47"/>
      <c r="S9" s="46" t="str">
        <f>'Clases 12 y 13 - Albatros -'!S9:T10</f>
        <v>Mar del Plata Golf Club Cancha Vieja</v>
      </c>
      <c r="T9" s="47"/>
      <c r="U9" s="46" t="str">
        <f>'Clases 12 y 13 - Albatros -'!U9:V10</f>
        <v>El Valle de Tandil GC y Tandil GC</v>
      </c>
      <c r="V9" s="47"/>
      <c r="W9" s="46" t="str">
        <f>'Clases 12 y 13 - Albatros -'!W9:X10</f>
        <v>Links Pinamar S.A.</v>
      </c>
      <c r="X9" s="47"/>
      <c r="Y9" s="46" t="str">
        <f>'Clases 12 y 13 - Albatros -'!Y9:Z10</f>
        <v>Mar del Plata Golf Club Cancha Nueva</v>
      </c>
      <c r="Z9" s="47"/>
      <c r="AA9" s="46">
        <f>'Clases 12 y 13 - Albatros -'!AA9:AB10</f>
        <v>0</v>
      </c>
      <c r="AB9" s="47"/>
    </row>
    <row r="10" spans="1:40" ht="17.25" thickBot="1">
      <c r="A10" s="45"/>
      <c r="B10" s="45"/>
      <c r="C10" s="56"/>
      <c r="D10" s="18" t="s">
        <v>9</v>
      </c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48"/>
      <c r="AB10" s="49"/>
      <c r="AD10" s="44" t="s">
        <v>0</v>
      </c>
    </row>
    <row r="11" spans="1:40" ht="17.25" thickBot="1">
      <c r="A11" s="39"/>
      <c r="B11" s="40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45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39</v>
      </c>
      <c r="C12" s="10" t="s">
        <v>40</v>
      </c>
      <c r="D12" s="19">
        <v>42587</v>
      </c>
      <c r="E12" s="31">
        <v>36</v>
      </c>
      <c r="F12" s="32">
        <v>100</v>
      </c>
      <c r="G12" s="31">
        <v>37</v>
      </c>
      <c r="H12" s="32">
        <v>100</v>
      </c>
      <c r="I12" s="31">
        <v>72</v>
      </c>
      <c r="J12" s="32">
        <v>150</v>
      </c>
      <c r="K12" s="31">
        <v>34</v>
      </c>
      <c r="L12" s="32">
        <v>100</v>
      </c>
      <c r="M12" s="31">
        <v>39</v>
      </c>
      <c r="N12" s="32">
        <v>127.5</v>
      </c>
      <c r="O12" s="31"/>
      <c r="P12" s="32"/>
      <c r="Q12" s="31"/>
      <c r="R12" s="32"/>
      <c r="S12" s="3"/>
      <c r="T12" s="4"/>
      <c r="U12" s="3"/>
      <c r="V12" s="37"/>
      <c r="W12" s="3"/>
      <c r="X12" s="4"/>
      <c r="Y12" s="3"/>
      <c r="Z12" s="4"/>
      <c r="AA12" s="3"/>
      <c r="AB12" s="4"/>
      <c r="AC12" s="13">
        <f t="shared" ref="AC12:AC30" si="0">SUM(F12,H12+J12+L12+N12+R12+P12+T12+V12+X12+Z12+AB12)</f>
        <v>577.5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44" si="1">AD13</f>
        <v>2</v>
      </c>
      <c r="B13" s="5" t="s">
        <v>82</v>
      </c>
      <c r="C13" s="10" t="s">
        <v>29</v>
      </c>
      <c r="D13" s="19">
        <v>42625</v>
      </c>
      <c r="E13" s="31">
        <v>44</v>
      </c>
      <c r="F13" s="32">
        <v>50</v>
      </c>
      <c r="G13" s="31">
        <v>47</v>
      </c>
      <c r="H13" s="32">
        <v>40</v>
      </c>
      <c r="I13" s="31">
        <v>90</v>
      </c>
      <c r="J13" s="32">
        <v>105</v>
      </c>
      <c r="K13" s="31">
        <v>49</v>
      </c>
      <c r="L13" s="32">
        <v>70</v>
      </c>
      <c r="M13" s="31">
        <v>39</v>
      </c>
      <c r="N13" s="32">
        <v>127.5</v>
      </c>
      <c r="O13" s="31"/>
      <c r="P13" s="32"/>
      <c r="Q13" s="31"/>
      <c r="R13" s="32"/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 t="shared" si="0"/>
        <v>392.5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1"/>
        <v>3</v>
      </c>
      <c r="B14" s="5" t="s">
        <v>44</v>
      </c>
      <c r="C14" s="10" t="s">
        <v>32</v>
      </c>
      <c r="D14" s="19">
        <v>42696</v>
      </c>
      <c r="E14" s="31">
        <v>40</v>
      </c>
      <c r="F14" s="32">
        <v>70</v>
      </c>
      <c r="G14" s="31">
        <v>40</v>
      </c>
      <c r="H14" s="32">
        <v>70</v>
      </c>
      <c r="I14" s="31">
        <v>108</v>
      </c>
      <c r="J14" s="32">
        <v>60</v>
      </c>
      <c r="K14" s="31">
        <v>53</v>
      </c>
      <c r="L14" s="32">
        <v>50</v>
      </c>
      <c r="M14" s="31">
        <v>45</v>
      </c>
      <c r="N14" s="32">
        <v>75</v>
      </c>
      <c r="O14" s="31"/>
      <c r="P14" s="32"/>
      <c r="Q14" s="31"/>
      <c r="R14" s="32"/>
      <c r="S14" s="3"/>
      <c r="T14" s="4"/>
      <c r="U14" s="3"/>
      <c r="V14" s="37"/>
      <c r="W14" s="3"/>
      <c r="X14" s="4"/>
      <c r="Y14" s="3"/>
      <c r="Z14" s="4"/>
      <c r="AA14" s="3"/>
      <c r="AB14" s="4"/>
      <c r="AC14" s="13">
        <f t="shared" si="0"/>
        <v>325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si="1"/>
        <v>4</v>
      </c>
      <c r="B15" s="5" t="s">
        <v>96</v>
      </c>
      <c r="C15" s="10" t="s">
        <v>29</v>
      </c>
      <c r="D15" s="19">
        <v>42752</v>
      </c>
      <c r="E15" s="31"/>
      <c r="F15" s="32"/>
      <c r="G15" s="31">
        <v>45</v>
      </c>
      <c r="H15" s="32">
        <v>50</v>
      </c>
      <c r="I15" s="31">
        <v>104</v>
      </c>
      <c r="J15" s="32">
        <v>75</v>
      </c>
      <c r="K15" s="31">
        <v>55</v>
      </c>
      <c r="L15" s="32">
        <v>35</v>
      </c>
      <c r="M15" s="31">
        <v>52</v>
      </c>
      <c r="N15" s="32">
        <v>45</v>
      </c>
      <c r="O15" s="31"/>
      <c r="P15" s="32"/>
      <c r="Q15" s="31"/>
      <c r="R15" s="32"/>
      <c r="S15" s="3"/>
      <c r="T15" s="4"/>
      <c r="U15" s="3"/>
      <c r="V15" s="37"/>
      <c r="W15" s="3"/>
      <c r="X15" s="4"/>
      <c r="Y15" s="3"/>
      <c r="Z15" s="4"/>
      <c r="AA15" s="3"/>
      <c r="AB15" s="4"/>
      <c r="AC15" s="13">
        <f t="shared" si="0"/>
        <v>205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1"/>
        <v>5</v>
      </c>
      <c r="B16" s="5" t="s">
        <v>46</v>
      </c>
      <c r="C16" s="10" t="s">
        <v>31</v>
      </c>
      <c r="D16" s="19">
        <v>42408</v>
      </c>
      <c r="E16" s="31">
        <v>54</v>
      </c>
      <c r="F16" s="32">
        <v>30</v>
      </c>
      <c r="G16" s="31">
        <v>55</v>
      </c>
      <c r="H16" s="32">
        <v>30</v>
      </c>
      <c r="I16" s="31"/>
      <c r="J16" s="32"/>
      <c r="K16" s="31">
        <v>63</v>
      </c>
      <c r="L16" s="32">
        <v>10</v>
      </c>
      <c r="M16" s="31">
        <v>65</v>
      </c>
      <c r="N16" s="32">
        <v>18</v>
      </c>
      <c r="O16" s="31"/>
      <c r="P16" s="32"/>
      <c r="Q16" s="31"/>
      <c r="R16" s="32"/>
      <c r="S16" s="3"/>
      <c r="T16" s="4"/>
      <c r="U16" s="3"/>
      <c r="V16" s="37"/>
      <c r="W16" s="3"/>
      <c r="X16" s="4"/>
      <c r="Y16" s="3"/>
      <c r="Z16" s="4"/>
      <c r="AA16" s="3"/>
      <c r="AB16" s="4"/>
      <c r="AC16" s="13">
        <f t="shared" si="0"/>
        <v>88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1"/>
        <v>6</v>
      </c>
      <c r="B17" s="5" t="s">
        <v>127</v>
      </c>
      <c r="C17" s="10" t="s">
        <v>128</v>
      </c>
      <c r="D17" s="19">
        <v>43201</v>
      </c>
      <c r="E17" s="31"/>
      <c r="F17" s="32"/>
      <c r="G17" s="31"/>
      <c r="H17" s="32"/>
      <c r="I17" s="31"/>
      <c r="J17" s="32"/>
      <c r="K17" s="31"/>
      <c r="L17" s="32"/>
      <c r="M17" s="31">
        <v>50</v>
      </c>
      <c r="N17" s="32">
        <v>60</v>
      </c>
      <c r="O17" s="31"/>
      <c r="P17" s="32"/>
      <c r="Q17" s="31"/>
      <c r="R17" s="32"/>
      <c r="S17" s="3"/>
      <c r="T17" s="4"/>
      <c r="U17" s="3"/>
      <c r="V17" s="37"/>
      <c r="W17" s="3"/>
      <c r="X17" s="4"/>
      <c r="Y17" s="3"/>
      <c r="Z17" s="4"/>
      <c r="AA17" s="3"/>
      <c r="AB17" s="4"/>
      <c r="AC17" s="13">
        <f t="shared" si="0"/>
        <v>60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1"/>
        <v>7</v>
      </c>
      <c r="B18" s="5" t="s">
        <v>103</v>
      </c>
      <c r="C18" s="10" t="s">
        <v>101</v>
      </c>
      <c r="D18" s="19">
        <v>42717</v>
      </c>
      <c r="E18" s="31"/>
      <c r="F18" s="32"/>
      <c r="G18" s="31"/>
      <c r="H18" s="32"/>
      <c r="I18" s="31">
        <v>139</v>
      </c>
      <c r="J18" s="32">
        <v>45</v>
      </c>
      <c r="K18" s="31">
        <v>61</v>
      </c>
      <c r="L18" s="32">
        <v>12</v>
      </c>
      <c r="M18" s="31"/>
      <c r="N18" s="32"/>
      <c r="O18" s="31"/>
      <c r="P18" s="32"/>
      <c r="Q18" s="31"/>
      <c r="R18" s="32"/>
      <c r="S18" s="3"/>
      <c r="T18" s="4"/>
      <c r="U18" s="3"/>
      <c r="V18" s="37"/>
      <c r="W18" s="3"/>
      <c r="X18" s="4"/>
      <c r="Y18" s="3"/>
      <c r="Z18" s="4"/>
      <c r="AA18" s="3"/>
      <c r="AB18" s="4"/>
      <c r="AC18" s="13">
        <f t="shared" si="0"/>
        <v>57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1"/>
        <v>8</v>
      </c>
      <c r="B19" s="5" t="s">
        <v>113</v>
      </c>
      <c r="C19" s="10" t="s">
        <v>114</v>
      </c>
      <c r="D19" s="19">
        <v>42853</v>
      </c>
      <c r="E19" s="31"/>
      <c r="F19" s="32"/>
      <c r="G19" s="31"/>
      <c r="H19" s="32"/>
      <c r="I19" s="31"/>
      <c r="J19" s="32"/>
      <c r="K19" s="31">
        <v>56</v>
      </c>
      <c r="L19" s="32">
        <v>17.5</v>
      </c>
      <c r="M19" s="31">
        <v>58</v>
      </c>
      <c r="N19" s="32">
        <v>30</v>
      </c>
      <c r="O19" s="31"/>
      <c r="P19" s="32"/>
      <c r="Q19" s="31"/>
      <c r="R19" s="32"/>
      <c r="S19" s="3"/>
      <c r="T19" s="37"/>
      <c r="U19" s="3"/>
      <c r="V19" s="37"/>
      <c r="W19" s="3"/>
      <c r="X19" s="4"/>
      <c r="Y19" s="3"/>
      <c r="Z19" s="4"/>
      <c r="AA19" s="3"/>
      <c r="AB19" s="4"/>
      <c r="AC19" s="13">
        <f t="shared" si="0"/>
        <v>47.5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1"/>
        <v>9</v>
      </c>
      <c r="B20" s="5" t="s">
        <v>83</v>
      </c>
      <c r="C20" s="10" t="s">
        <v>31</v>
      </c>
      <c r="D20" s="19">
        <v>42765</v>
      </c>
      <c r="E20" s="31">
        <v>49</v>
      </c>
      <c r="F20" s="32">
        <v>40</v>
      </c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1"/>
      <c r="R20" s="32"/>
      <c r="S20" s="3"/>
      <c r="T20" s="4"/>
      <c r="U20" s="3"/>
      <c r="V20" s="37"/>
      <c r="W20" s="3"/>
      <c r="X20" s="4"/>
      <c r="Y20" s="3"/>
      <c r="Z20" s="4"/>
      <c r="AA20" s="3"/>
      <c r="AB20" s="4"/>
      <c r="AC20" s="13">
        <f t="shared" si="0"/>
        <v>40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1"/>
        <v>10</v>
      </c>
      <c r="B21" s="5" t="s">
        <v>112</v>
      </c>
      <c r="C21" s="10" t="s">
        <v>101</v>
      </c>
      <c r="D21" s="19">
        <v>42667</v>
      </c>
      <c r="E21" s="31"/>
      <c r="F21" s="32"/>
      <c r="G21" s="31"/>
      <c r="H21" s="32"/>
      <c r="I21" s="31"/>
      <c r="J21" s="32"/>
      <c r="K21" s="31">
        <v>55</v>
      </c>
      <c r="L21" s="32">
        <v>35</v>
      </c>
      <c r="M21" s="31"/>
      <c r="N21" s="32"/>
      <c r="O21" s="31"/>
      <c r="P21" s="32"/>
      <c r="Q21" s="31"/>
      <c r="R21" s="32"/>
      <c r="S21" s="3"/>
      <c r="T21" s="4"/>
      <c r="U21" s="3"/>
      <c r="V21" s="37"/>
      <c r="W21" s="3"/>
      <c r="X21" s="4"/>
      <c r="Y21" s="3"/>
      <c r="Z21" s="4"/>
      <c r="AA21" s="3"/>
      <c r="AB21" s="4"/>
      <c r="AC21" s="13">
        <f t="shared" si="0"/>
        <v>35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1"/>
        <v>11</v>
      </c>
      <c r="B22" s="5" t="s">
        <v>116</v>
      </c>
      <c r="C22" s="10" t="s">
        <v>32</v>
      </c>
      <c r="D22" s="19">
        <v>42936</v>
      </c>
      <c r="E22" s="31"/>
      <c r="F22" s="32"/>
      <c r="G22" s="31"/>
      <c r="H22" s="32"/>
      <c r="I22" s="31"/>
      <c r="J22" s="32"/>
      <c r="K22" s="31">
        <v>64</v>
      </c>
      <c r="L22" s="32">
        <v>8</v>
      </c>
      <c r="M22" s="31">
        <v>60</v>
      </c>
      <c r="N22" s="32">
        <v>22.5</v>
      </c>
      <c r="O22" s="31"/>
      <c r="P22" s="32"/>
      <c r="Q22" s="31"/>
      <c r="R22" s="32"/>
      <c r="S22" s="3"/>
      <c r="T22" s="37"/>
      <c r="U22" s="3"/>
      <c r="V22" s="37"/>
      <c r="W22" s="3"/>
      <c r="X22" s="4"/>
      <c r="Y22" s="3"/>
      <c r="Z22" s="4"/>
      <c r="AA22" s="3"/>
      <c r="AB22" s="4"/>
      <c r="AC22" s="13">
        <f t="shared" si="0"/>
        <v>30.5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1"/>
        <v>12</v>
      </c>
      <c r="B23" s="5" t="s">
        <v>84</v>
      </c>
      <c r="C23" s="10" t="s">
        <v>31</v>
      </c>
      <c r="D23" s="19">
        <v>42270</v>
      </c>
      <c r="E23" s="31">
        <v>61</v>
      </c>
      <c r="F23" s="32">
        <v>20</v>
      </c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"/>
      <c r="T23" s="4"/>
      <c r="U23" s="3"/>
      <c r="V23" s="37"/>
      <c r="W23" s="3"/>
      <c r="X23" s="4"/>
      <c r="Y23" s="3"/>
      <c r="Z23" s="4"/>
      <c r="AA23" s="3"/>
      <c r="AB23" s="4"/>
      <c r="AC23" s="13">
        <f t="shared" si="0"/>
        <v>20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1"/>
        <v>13</v>
      </c>
      <c r="B24" s="5" t="s">
        <v>115</v>
      </c>
      <c r="C24" s="10" t="s">
        <v>32</v>
      </c>
      <c r="D24" s="19">
        <v>43027</v>
      </c>
      <c r="E24" s="31"/>
      <c r="F24" s="32"/>
      <c r="G24" s="31"/>
      <c r="H24" s="32"/>
      <c r="I24" s="31"/>
      <c r="J24" s="32"/>
      <c r="K24" s="31">
        <v>56</v>
      </c>
      <c r="L24" s="32">
        <v>17.5</v>
      </c>
      <c r="M24" s="31"/>
      <c r="N24" s="32"/>
      <c r="O24" s="31"/>
      <c r="P24" s="32"/>
      <c r="Q24" s="31"/>
      <c r="R24" s="32"/>
      <c r="S24" s="3"/>
      <c r="T24" s="4"/>
      <c r="U24" s="3"/>
      <c r="V24" s="37"/>
      <c r="W24" s="3"/>
      <c r="X24" s="4"/>
      <c r="Y24" s="3"/>
      <c r="Z24" s="4"/>
      <c r="AA24" s="3"/>
      <c r="AB24" s="4"/>
      <c r="AC24" s="13">
        <f t="shared" si="0"/>
        <v>17.5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1"/>
        <v>13</v>
      </c>
      <c r="B25" s="5" t="s">
        <v>97</v>
      </c>
      <c r="C25" s="10" t="s">
        <v>32</v>
      </c>
      <c r="D25" s="19">
        <v>42473</v>
      </c>
      <c r="E25" s="31"/>
      <c r="F25" s="32"/>
      <c r="G25" s="31">
        <v>58</v>
      </c>
      <c r="H25" s="32">
        <v>17.5</v>
      </c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"/>
      <c r="T25" s="37"/>
      <c r="U25" s="3"/>
      <c r="V25" s="37"/>
      <c r="W25" s="3"/>
      <c r="X25" s="4"/>
      <c r="Y25" s="3"/>
      <c r="Z25" s="4"/>
      <c r="AA25" s="3"/>
      <c r="AB25" s="4"/>
      <c r="AC25" s="13">
        <f t="shared" si="0"/>
        <v>17.5</v>
      </c>
      <c r="AD25" s="2">
        <v>13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1"/>
        <v>13</v>
      </c>
      <c r="B26" s="5" t="s">
        <v>98</v>
      </c>
      <c r="C26" s="10" t="s">
        <v>32</v>
      </c>
      <c r="D26" s="19">
        <v>42608</v>
      </c>
      <c r="E26" s="31"/>
      <c r="F26" s="32"/>
      <c r="G26" s="31">
        <v>58</v>
      </c>
      <c r="H26" s="32">
        <v>17.5</v>
      </c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"/>
      <c r="T26" s="4"/>
      <c r="U26" s="3"/>
      <c r="V26" s="37"/>
      <c r="W26" s="3"/>
      <c r="X26" s="4"/>
      <c r="Y26" s="3"/>
      <c r="Z26" s="4"/>
      <c r="AA26" s="3"/>
      <c r="AB26" s="4"/>
      <c r="AC26" s="13">
        <f t="shared" si="0"/>
        <v>17.5</v>
      </c>
      <c r="AD26" s="2">
        <v>13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1"/>
        <v>16</v>
      </c>
      <c r="B27" s="5" t="s">
        <v>129</v>
      </c>
      <c r="C27" s="10" t="s">
        <v>42</v>
      </c>
      <c r="D27" s="19">
        <v>42717</v>
      </c>
      <c r="E27" s="31"/>
      <c r="F27" s="32"/>
      <c r="G27" s="31"/>
      <c r="H27" s="32"/>
      <c r="I27" s="31"/>
      <c r="J27" s="32"/>
      <c r="K27" s="31"/>
      <c r="L27" s="32"/>
      <c r="M27" s="31">
        <v>74</v>
      </c>
      <c r="N27" s="32">
        <v>15</v>
      </c>
      <c r="O27" s="31"/>
      <c r="P27" s="32"/>
      <c r="Q27" s="31"/>
      <c r="R27" s="32"/>
      <c r="S27" s="3"/>
      <c r="T27" s="37"/>
      <c r="U27" s="3"/>
      <c r="V27" s="37"/>
      <c r="W27" s="3"/>
      <c r="X27" s="4"/>
      <c r="Y27" s="3"/>
      <c r="Z27" s="4"/>
      <c r="AA27" s="3"/>
      <c r="AB27" s="4"/>
      <c r="AC27" s="13">
        <f t="shared" si="0"/>
        <v>15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1"/>
        <v>16</v>
      </c>
      <c r="B28" s="5" t="s">
        <v>85</v>
      </c>
      <c r="C28" s="10" t="s">
        <v>31</v>
      </c>
      <c r="D28" s="19">
        <v>43328</v>
      </c>
      <c r="E28" s="31">
        <v>62</v>
      </c>
      <c r="F28" s="32">
        <v>15</v>
      </c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4"/>
      <c r="U28" s="3"/>
      <c r="V28" s="37"/>
      <c r="W28" s="3"/>
      <c r="X28" s="4"/>
      <c r="Y28" s="3"/>
      <c r="Z28" s="4"/>
      <c r="AA28" s="3"/>
      <c r="AB28" s="4"/>
      <c r="AC28" s="13">
        <f t="shared" si="0"/>
        <v>15</v>
      </c>
      <c r="AD28" s="2">
        <v>16</v>
      </c>
    </row>
    <row r="29" spans="1:40">
      <c r="A29" s="2">
        <f t="shared" si="1"/>
        <v>18</v>
      </c>
      <c r="B29" s="5" t="s">
        <v>117</v>
      </c>
      <c r="C29" s="10" t="s">
        <v>64</v>
      </c>
      <c r="D29" s="19">
        <v>43089</v>
      </c>
      <c r="E29" s="31"/>
      <c r="F29" s="32"/>
      <c r="G29" s="31"/>
      <c r="H29" s="32"/>
      <c r="I29" s="31"/>
      <c r="J29" s="32"/>
      <c r="K29" s="31">
        <v>65</v>
      </c>
      <c r="L29" s="32">
        <v>6</v>
      </c>
      <c r="M29" s="31"/>
      <c r="N29" s="32"/>
      <c r="O29" s="31"/>
      <c r="P29" s="32"/>
      <c r="Q29" s="31"/>
      <c r="R29" s="32"/>
      <c r="S29" s="3"/>
      <c r="T29" s="4"/>
      <c r="U29" s="3"/>
      <c r="V29" s="37"/>
      <c r="W29" s="3"/>
      <c r="X29" s="4"/>
      <c r="Y29" s="3"/>
      <c r="Z29" s="4"/>
      <c r="AA29" s="3"/>
      <c r="AB29" s="4"/>
      <c r="AC29" s="13">
        <f t="shared" si="0"/>
        <v>6</v>
      </c>
      <c r="AD29" s="2">
        <v>18</v>
      </c>
    </row>
    <row r="30" spans="1:40">
      <c r="A30" s="2">
        <f t="shared" si="1"/>
        <v>19</v>
      </c>
      <c r="B30" s="5" t="s">
        <v>118</v>
      </c>
      <c r="C30" s="10" t="s">
        <v>32</v>
      </c>
      <c r="D30" s="19">
        <v>42466</v>
      </c>
      <c r="E30" s="31"/>
      <c r="F30" s="32"/>
      <c r="G30" s="31"/>
      <c r="H30" s="32"/>
      <c r="I30" s="31"/>
      <c r="J30" s="32"/>
      <c r="K30" s="31">
        <v>75</v>
      </c>
      <c r="L30" s="32">
        <v>4</v>
      </c>
      <c r="M30" s="31"/>
      <c r="N30" s="32"/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 t="shared" si="0"/>
        <v>4</v>
      </c>
      <c r="AD30" s="2">
        <v>19</v>
      </c>
    </row>
    <row r="31" spans="1:40" hidden="1">
      <c r="A31" s="2">
        <f t="shared" si="1"/>
        <v>20</v>
      </c>
      <c r="B31" s="5"/>
      <c r="C31" s="10"/>
      <c r="D31" s="19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 t="shared" ref="AC31:AC37" si="2">SUM(F31,H31+J31+L31+N31+R31+P31+T31+V31+X31+Z31+AB31)</f>
        <v>0</v>
      </c>
      <c r="AD31" s="2">
        <v>20</v>
      </c>
    </row>
    <row r="32" spans="1:40" hidden="1">
      <c r="A32" s="2">
        <f t="shared" si="1"/>
        <v>21</v>
      </c>
      <c r="B32" s="5"/>
      <c r="C32" s="10"/>
      <c r="D32" s="19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4"/>
      <c r="AC32" s="13">
        <f t="shared" si="2"/>
        <v>0</v>
      </c>
      <c r="AD32" s="2">
        <v>21</v>
      </c>
    </row>
    <row r="33" spans="1:30" hidden="1">
      <c r="A33" s="2">
        <f t="shared" si="1"/>
        <v>22</v>
      </c>
      <c r="B33" s="5"/>
      <c r="C33" s="10"/>
      <c r="D33" s="19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4"/>
      <c r="U33" s="3"/>
      <c r="V33" s="37"/>
      <c r="W33" s="3"/>
      <c r="X33" s="4"/>
      <c r="Y33" s="3"/>
      <c r="Z33" s="4"/>
      <c r="AA33" s="3"/>
      <c r="AB33" s="4"/>
      <c r="AC33" s="13">
        <f t="shared" si="2"/>
        <v>0</v>
      </c>
      <c r="AD33" s="2">
        <v>22</v>
      </c>
    </row>
    <row r="34" spans="1:30" hidden="1">
      <c r="A34" s="2">
        <f t="shared" si="1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 t="shared" si="2"/>
        <v>0</v>
      </c>
      <c r="AD34" s="2">
        <v>23</v>
      </c>
    </row>
    <row r="35" spans="1:30" hidden="1">
      <c r="A35" s="2">
        <f t="shared" si="1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 t="shared" si="2"/>
        <v>0</v>
      </c>
      <c r="AD35" s="2">
        <v>24</v>
      </c>
    </row>
    <row r="36" spans="1:30" hidden="1">
      <c r="A36" s="2">
        <f t="shared" si="1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 t="shared" si="2"/>
        <v>0</v>
      </c>
      <c r="AD36" s="2">
        <v>25</v>
      </c>
    </row>
    <row r="37" spans="1:30" hidden="1">
      <c r="A37" s="2">
        <f t="shared" si="1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 t="shared" si="2"/>
        <v>0</v>
      </c>
      <c r="AD37" s="2">
        <v>26</v>
      </c>
    </row>
    <row r="38" spans="1:30" hidden="1">
      <c r="A38" s="2">
        <f t="shared" si="1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ref="AC38" si="3">SUM(F38,H38+J38+L38+N38+R38+P38+T38+V38+X38+Z38+AB38)</f>
        <v>0</v>
      </c>
      <c r="AD38" s="2">
        <v>27</v>
      </c>
    </row>
    <row r="39" spans="1:30" hidden="1">
      <c r="A39" s="2">
        <f t="shared" si="1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37"/>
      <c r="U39" s="3"/>
      <c r="V39" s="37"/>
      <c r="W39" s="3"/>
      <c r="X39" s="4"/>
      <c r="Y39" s="3"/>
      <c r="Z39" s="4"/>
      <c r="AA39" s="3"/>
      <c r="AB39" s="4"/>
      <c r="AC39" s="13">
        <f t="shared" ref="AC39:AC42" si="4">SUM(F39,H39+J39+L39+N39+R39+P39+T39+V39+X39+Z39+AB39)</f>
        <v>0</v>
      </c>
      <c r="AD39" s="2">
        <v>28</v>
      </c>
    </row>
    <row r="40" spans="1:30" hidden="1">
      <c r="A40" s="2">
        <f t="shared" si="1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4"/>
        <v>0</v>
      </c>
      <c r="AD40" s="2">
        <v>29</v>
      </c>
    </row>
    <row r="41" spans="1:30" hidden="1">
      <c r="A41" s="2">
        <f t="shared" si="1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4"/>
        <v>0</v>
      </c>
      <c r="AD41" s="2">
        <v>30</v>
      </c>
    </row>
    <row r="42" spans="1:30" hidden="1">
      <c r="A42" s="2">
        <f t="shared" si="1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4"/>
        <v>0</v>
      </c>
      <c r="AD42" s="2">
        <v>31</v>
      </c>
    </row>
    <row r="43" spans="1:30" hidden="1">
      <c r="A43" s="2">
        <f t="shared" si="1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 t="shared" ref="AC43:AC45" si="5">SUM(F43,H43+J43+L43+N43+R43+P43+T43+V43+X43+Z43+AB43)</f>
        <v>0</v>
      </c>
      <c r="AD43" s="2">
        <v>32</v>
      </c>
    </row>
    <row r="44" spans="1:30" hidden="1">
      <c r="A44" s="2">
        <f t="shared" si="1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 t="shared" si="5"/>
        <v>0</v>
      </c>
      <c r="AD44" s="2">
        <v>33</v>
      </c>
    </row>
    <row r="45" spans="1:30" hidden="1">
      <c r="A45" s="2">
        <f t="shared" ref="A45" si="6">AD45</f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4"/>
      <c r="U45" s="3"/>
      <c r="V45" s="4"/>
      <c r="W45" s="3"/>
      <c r="X45" s="4"/>
      <c r="Y45" s="3"/>
      <c r="Z45" s="4"/>
      <c r="AA45" s="3"/>
      <c r="AB45" s="4"/>
      <c r="AC45" s="13">
        <f t="shared" si="5"/>
        <v>0</v>
      </c>
      <c r="AD45" s="2">
        <v>34</v>
      </c>
    </row>
    <row r="46" spans="1:30" hidden="1">
      <c r="E46" s="20">
        <f t="shared" ref="E46:Z46" si="7">SUM(E12:E44)</f>
        <v>346</v>
      </c>
      <c r="F46" s="9">
        <f t="shared" si="7"/>
        <v>325</v>
      </c>
      <c r="G46" s="20">
        <f t="shared" si="7"/>
        <v>340</v>
      </c>
      <c r="H46" s="9">
        <f t="shared" si="7"/>
        <v>325</v>
      </c>
      <c r="I46" s="20">
        <f t="shared" si="7"/>
        <v>513</v>
      </c>
      <c r="J46" s="9">
        <f t="shared" si="7"/>
        <v>435</v>
      </c>
      <c r="K46" s="20">
        <f t="shared" si="7"/>
        <v>686</v>
      </c>
      <c r="L46" s="9">
        <f t="shared" si="7"/>
        <v>365</v>
      </c>
      <c r="M46" s="20">
        <f t="shared" si="7"/>
        <v>482</v>
      </c>
      <c r="N46" s="9">
        <f t="shared" si="7"/>
        <v>520.5</v>
      </c>
      <c r="O46" s="20">
        <f t="shared" si="7"/>
        <v>0</v>
      </c>
      <c r="P46" s="9">
        <f t="shared" si="7"/>
        <v>0</v>
      </c>
      <c r="Q46" s="20">
        <f t="shared" si="7"/>
        <v>0</v>
      </c>
      <c r="R46" s="9">
        <f t="shared" si="7"/>
        <v>0</v>
      </c>
      <c r="S46" s="20">
        <f t="shared" si="7"/>
        <v>0</v>
      </c>
      <c r="T46" s="9">
        <f t="shared" si="7"/>
        <v>0</v>
      </c>
      <c r="U46" s="20">
        <f t="shared" si="7"/>
        <v>0</v>
      </c>
      <c r="V46" s="9">
        <f t="shared" si="7"/>
        <v>0</v>
      </c>
      <c r="W46" s="20">
        <f>SUM(W12:W45)</f>
        <v>0</v>
      </c>
      <c r="X46" s="9">
        <f t="shared" si="7"/>
        <v>0</v>
      </c>
      <c r="Y46" s="20">
        <f t="shared" si="7"/>
        <v>0</v>
      </c>
      <c r="Z46" s="9">
        <f t="shared" si="7"/>
        <v>0</v>
      </c>
      <c r="AA46" s="9"/>
      <c r="AB46" s="9"/>
      <c r="AD46" s="2">
        <v>35</v>
      </c>
    </row>
    <row r="47" spans="1:30" ht="17.25" thickBot="1">
      <c r="B47" s="6"/>
      <c r="C47" s="7"/>
      <c r="D47" s="7"/>
      <c r="E47" s="7"/>
      <c r="F47" s="8"/>
      <c r="G47" s="7"/>
      <c r="H47" s="7"/>
      <c r="I47" s="7"/>
      <c r="J47" s="8"/>
      <c r="K47" s="7"/>
      <c r="L47" s="8"/>
      <c r="M47" s="7"/>
      <c r="N47" s="8"/>
      <c r="O47" s="7"/>
      <c r="P47" s="8"/>
      <c r="Q47" s="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30" ht="23.25">
      <c r="A48" s="52" t="str">
        <f>A1</f>
        <v>CIRCUITO DE MENORES AÑO 2025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/>
    </row>
    <row r="49" spans="1:40" ht="24" thickBot="1">
      <c r="A49" s="61" t="s">
        <v>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3"/>
    </row>
    <row r="50" spans="1:40" ht="17.25" thickBot="1">
      <c r="Q50" s="1"/>
      <c r="R50" s="1"/>
    </row>
    <row r="51" spans="1:40" ht="20.25" thickBot="1">
      <c r="A51" s="41" t="s">
        <v>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3"/>
    </row>
    <row r="52" spans="1:40" ht="17.25" thickBot="1">
      <c r="Q52" s="1"/>
      <c r="R52" s="1"/>
      <c r="AF52" s="1"/>
    </row>
    <row r="53" spans="1:40" ht="20.25" thickBot="1">
      <c r="A53" s="64" t="s">
        <v>72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6"/>
    </row>
    <row r="54" spans="1:40" ht="17.25" thickBot="1">
      <c r="E54" s="59" t="str">
        <f>'Clases 12 y 13 - Albatros -'!E7:F7</f>
        <v>1° FECHA</v>
      </c>
      <c r="F54" s="60"/>
      <c r="G54" s="59" t="str">
        <f>'Clases 12 y 13 - Albatros -'!G7:H7</f>
        <v>2° FECHA</v>
      </c>
      <c r="H54" s="60"/>
      <c r="I54" s="59" t="str">
        <f>'Clases 12 y 13 - Albatros -'!I7:J7</f>
        <v>3° FECHA</v>
      </c>
      <c r="J54" s="60"/>
      <c r="K54" s="59" t="str">
        <f>'Clases 12 y 13 - Albatros -'!K7:L7</f>
        <v>4° FECHA</v>
      </c>
      <c r="L54" s="60"/>
      <c r="M54" s="59" t="str">
        <f>'Clases 12 y 13 - Albatros -'!M7:N7</f>
        <v>5° FECHA</v>
      </c>
      <c r="N54" s="60"/>
      <c r="O54" s="59" t="str">
        <f>'Clases 12 y 13 - Albatros -'!O7:P7</f>
        <v>6° FECHA</v>
      </c>
      <c r="P54" s="60"/>
      <c r="Q54" s="59" t="str">
        <f>'Clases 12 y 13 - Albatros -'!Q7:R7</f>
        <v>1° FECHA VIRTUAL</v>
      </c>
      <c r="R54" s="60"/>
      <c r="S54" s="59" t="str">
        <f>'Clases 12 y 13 - Albatros -'!S7:T7</f>
        <v>8° FECHA</v>
      </c>
      <c r="T54" s="60"/>
      <c r="U54" s="59" t="str">
        <f>'Clases 12 y 13 - Albatros -'!U7:V7</f>
        <v>9° FECHA</v>
      </c>
      <c r="V54" s="60"/>
      <c r="W54" s="59" t="str">
        <f>'Clases 12 y 13 - Albatros -'!W7:X7</f>
        <v>10° FECHA</v>
      </c>
      <c r="X54" s="60"/>
      <c r="Y54" s="59" t="str">
        <f>'Clases 12 y 13 - Albatros -'!Y7:Z7</f>
        <v>11° FECHA</v>
      </c>
      <c r="Z54" s="60"/>
      <c r="AA54" s="59" t="str">
        <f>'Clases 12 y 13 - Albatros -'!AA7:AB7</f>
        <v>12° FECHA</v>
      </c>
      <c r="AB54" s="60"/>
      <c r="AF54" s="1"/>
    </row>
    <row r="55" spans="1:40" ht="17.25" thickBot="1">
      <c r="E55" s="57">
        <f>E8</f>
        <v>45677</v>
      </c>
      <c r="F55" s="58"/>
      <c r="G55" s="67">
        <f>G8</f>
        <v>45691</v>
      </c>
      <c r="H55" s="68"/>
      <c r="I55" s="57" t="str">
        <f>I8</f>
        <v>11; 12 y 13/02/2025</v>
      </c>
      <c r="J55" s="58"/>
      <c r="K55" s="57">
        <f>K8</f>
        <v>45740</v>
      </c>
      <c r="L55" s="58"/>
      <c r="M55" s="57">
        <f>M8</f>
        <v>45774</v>
      </c>
      <c r="N55" s="58"/>
      <c r="O55" s="57">
        <f>O8</f>
        <v>0</v>
      </c>
      <c r="P55" s="58"/>
      <c r="Q55" s="57">
        <f>Q8</f>
        <v>0</v>
      </c>
      <c r="R55" s="58"/>
      <c r="S55" s="50">
        <f>S8</f>
        <v>0</v>
      </c>
      <c r="T55" s="51"/>
      <c r="U55" s="50">
        <f>U8</f>
        <v>0</v>
      </c>
      <c r="V55" s="51"/>
      <c r="W55" s="50">
        <f>W8</f>
        <v>0</v>
      </c>
      <c r="X55" s="51"/>
      <c r="Y55" s="50">
        <f>Y8</f>
        <v>0</v>
      </c>
      <c r="Z55" s="51"/>
      <c r="AA55" s="50">
        <f>AA8</f>
        <v>0</v>
      </c>
      <c r="AB55" s="51"/>
    </row>
    <row r="56" spans="1:40" ht="16.5" customHeight="1" thickBot="1">
      <c r="A56" s="44" t="s">
        <v>0</v>
      </c>
      <c r="B56" s="44" t="s">
        <v>1</v>
      </c>
      <c r="C56" s="55" t="s">
        <v>7</v>
      </c>
      <c r="D56" s="17" t="s">
        <v>8</v>
      </c>
      <c r="E56" s="46" t="str">
        <f>E9</f>
        <v>Necochea Golf Club - POJ -</v>
      </c>
      <c r="F56" s="47"/>
      <c r="G56" s="46" t="str">
        <f>G9</f>
        <v>Club Mar del Plata S.A.</v>
      </c>
      <c r="H56" s="47"/>
      <c r="I56" s="46" t="str">
        <f>I9</f>
        <v>Sierra de los Padres GC - AMD -</v>
      </c>
      <c r="J56" s="47"/>
      <c r="K56" s="46" t="str">
        <f>K9</f>
        <v>Miramar Links</v>
      </c>
      <c r="L56" s="47"/>
      <c r="M56" s="46" t="str">
        <f>M9</f>
        <v>Golf Club Dolores</v>
      </c>
      <c r="N56" s="47"/>
      <c r="O56" s="46" t="str">
        <f>O9</f>
        <v>Golf Club Dolores</v>
      </c>
      <c r="P56" s="47"/>
      <c r="Q56" s="46" t="str">
        <f>Q9</f>
        <v>Todos Los Clubes de la Federación</v>
      </c>
      <c r="R56" s="47"/>
      <c r="S56" s="46" t="str">
        <f>S9</f>
        <v>Mar del Plata Golf Club Cancha Vieja</v>
      </c>
      <c r="T56" s="47"/>
      <c r="U56" s="46" t="str">
        <f>U9</f>
        <v>El Valle de Tandil GC y Tandil GC</v>
      </c>
      <c r="V56" s="47"/>
      <c r="W56" s="46" t="str">
        <f>W9</f>
        <v>Links Pinamar S.A.</v>
      </c>
      <c r="X56" s="47"/>
      <c r="Y56" s="46" t="str">
        <f>Y9</f>
        <v>Mar del Plata Golf Club Cancha Nueva</v>
      </c>
      <c r="Z56" s="47"/>
      <c r="AA56" s="46">
        <f>AA9</f>
        <v>0</v>
      </c>
      <c r="AB56" s="47"/>
    </row>
    <row r="57" spans="1:40" ht="17.25" thickBot="1">
      <c r="A57" s="45"/>
      <c r="B57" s="45"/>
      <c r="C57" s="56"/>
      <c r="D57" s="18" t="s">
        <v>9</v>
      </c>
      <c r="E57" s="48"/>
      <c r="F57" s="49"/>
      <c r="G57" s="48"/>
      <c r="H57" s="49"/>
      <c r="I57" s="48"/>
      <c r="J57" s="49"/>
      <c r="K57" s="48"/>
      <c r="L57" s="49"/>
      <c r="M57" s="48"/>
      <c r="N57" s="49"/>
      <c r="O57" s="48"/>
      <c r="P57" s="49"/>
      <c r="Q57" s="48"/>
      <c r="R57" s="49"/>
      <c r="S57" s="48"/>
      <c r="T57" s="49"/>
      <c r="U57" s="48"/>
      <c r="V57" s="49"/>
      <c r="W57" s="48"/>
      <c r="X57" s="49"/>
      <c r="Y57" s="48"/>
      <c r="Z57" s="49"/>
      <c r="AA57" s="48"/>
      <c r="AB57" s="49"/>
      <c r="AD57" s="44" t="s">
        <v>0</v>
      </c>
    </row>
    <row r="58" spans="1:40" ht="17.25" thickBot="1">
      <c r="A58" s="39"/>
      <c r="B58" s="40"/>
      <c r="C58" s="14"/>
      <c r="D58" s="14"/>
      <c r="E58" s="27" t="s">
        <v>3</v>
      </c>
      <c r="F58" s="28" t="s">
        <v>4</v>
      </c>
      <c r="G58" s="27" t="s">
        <v>3</v>
      </c>
      <c r="H58" s="28" t="s">
        <v>4</v>
      </c>
      <c r="I58" s="27" t="s">
        <v>3</v>
      </c>
      <c r="J58" s="28" t="s">
        <v>4</v>
      </c>
      <c r="K58" s="27" t="s">
        <v>3</v>
      </c>
      <c r="L58" s="28" t="s">
        <v>4</v>
      </c>
      <c r="M58" s="27" t="s">
        <v>3</v>
      </c>
      <c r="N58" s="28" t="s">
        <v>4</v>
      </c>
      <c r="O58" s="27" t="s">
        <v>3</v>
      </c>
      <c r="P58" s="28" t="s">
        <v>4</v>
      </c>
      <c r="Q58" s="11" t="s">
        <v>3</v>
      </c>
      <c r="R58" s="12" t="s">
        <v>4</v>
      </c>
      <c r="S58" s="11" t="s">
        <v>3</v>
      </c>
      <c r="T58" s="12" t="s">
        <v>4</v>
      </c>
      <c r="U58" s="11" t="s">
        <v>3</v>
      </c>
      <c r="V58" s="12" t="s">
        <v>4</v>
      </c>
      <c r="W58" s="11" t="s">
        <v>3</v>
      </c>
      <c r="X58" s="12" t="s">
        <v>4</v>
      </c>
      <c r="Y58" s="11" t="s">
        <v>3</v>
      </c>
      <c r="Z58" s="12" t="s">
        <v>4</v>
      </c>
      <c r="AA58" s="27" t="s">
        <v>3</v>
      </c>
      <c r="AB58" s="28" t="s">
        <v>4</v>
      </c>
      <c r="AC58" s="29" t="s">
        <v>2</v>
      </c>
      <c r="AD58" s="45"/>
      <c r="AH58" s="15">
        <v>0.1</v>
      </c>
      <c r="AJ58" s="15">
        <v>0.2</v>
      </c>
      <c r="AL58" s="15">
        <v>0.5</v>
      </c>
      <c r="AN58" s="15">
        <v>-0.5</v>
      </c>
    </row>
    <row r="59" spans="1:40">
      <c r="A59" s="2">
        <f>AD59</f>
        <v>1</v>
      </c>
      <c r="B59" s="5" t="s">
        <v>52</v>
      </c>
      <c r="C59" s="10" t="s">
        <v>42</v>
      </c>
      <c r="D59" s="19">
        <v>42866</v>
      </c>
      <c r="E59" s="31">
        <v>38</v>
      </c>
      <c r="F59" s="32">
        <v>50</v>
      </c>
      <c r="G59" s="31">
        <v>41</v>
      </c>
      <c r="H59" s="32">
        <v>50</v>
      </c>
      <c r="I59" s="31">
        <v>91</v>
      </c>
      <c r="J59" s="32">
        <v>75</v>
      </c>
      <c r="K59" s="31">
        <v>50</v>
      </c>
      <c r="L59" s="32">
        <v>50</v>
      </c>
      <c r="M59" s="31">
        <v>46</v>
      </c>
      <c r="N59" s="32">
        <v>75</v>
      </c>
      <c r="O59" s="31"/>
      <c r="P59" s="32"/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 t="shared" ref="AC59:AC64" si="8">SUM(F59,H59+J59+L59+N59+R59+P59+T59+V59+X59+Z59+AB59)</f>
        <v>300</v>
      </c>
      <c r="AD59" s="2">
        <v>1</v>
      </c>
      <c r="AF59" s="32">
        <v>50</v>
      </c>
      <c r="AH59" s="23">
        <v>55</v>
      </c>
      <c r="AJ59" s="23">
        <v>60</v>
      </c>
      <c r="AL59" s="32">
        <v>75</v>
      </c>
      <c r="AN59" s="32">
        <v>25</v>
      </c>
    </row>
    <row r="60" spans="1:40">
      <c r="A60" s="2">
        <f t="shared" ref="A60:A80" si="9">AD60</f>
        <v>2</v>
      </c>
      <c r="B60" s="5" t="s">
        <v>53</v>
      </c>
      <c r="C60" s="10" t="s">
        <v>32</v>
      </c>
      <c r="D60" s="19">
        <v>42670</v>
      </c>
      <c r="E60" s="31">
        <v>55</v>
      </c>
      <c r="F60" s="32">
        <v>35</v>
      </c>
      <c r="G60" s="31">
        <v>51</v>
      </c>
      <c r="H60" s="32">
        <v>35</v>
      </c>
      <c r="I60" s="31">
        <v>117</v>
      </c>
      <c r="J60" s="32">
        <v>37.5</v>
      </c>
      <c r="K60" s="31">
        <v>59</v>
      </c>
      <c r="L60" s="32">
        <v>35</v>
      </c>
      <c r="M60" s="31">
        <v>52</v>
      </c>
      <c r="N60" s="32">
        <v>52.5</v>
      </c>
      <c r="O60" s="31"/>
      <c r="P60" s="32"/>
      <c r="Q60" s="31"/>
      <c r="R60" s="32"/>
      <c r="S60" s="3"/>
      <c r="T60" s="37"/>
      <c r="U60" s="3"/>
      <c r="V60" s="37"/>
      <c r="W60" s="3"/>
      <c r="X60" s="4"/>
      <c r="Y60" s="3"/>
      <c r="Z60" s="4"/>
      <c r="AA60" s="3"/>
      <c r="AB60" s="4"/>
      <c r="AC60" s="13">
        <f t="shared" si="8"/>
        <v>195</v>
      </c>
      <c r="AD60" s="2">
        <v>2</v>
      </c>
      <c r="AF60" s="32">
        <v>35</v>
      </c>
      <c r="AH60" s="23">
        <v>38.5</v>
      </c>
      <c r="AJ60" s="23">
        <v>42</v>
      </c>
      <c r="AL60" s="32">
        <v>52.5</v>
      </c>
      <c r="AN60" s="32">
        <v>17.5</v>
      </c>
    </row>
    <row r="61" spans="1:40">
      <c r="A61" s="2">
        <f t="shared" si="9"/>
        <v>3</v>
      </c>
      <c r="B61" s="5" t="s">
        <v>48</v>
      </c>
      <c r="C61" s="10" t="s">
        <v>29</v>
      </c>
      <c r="D61" s="19">
        <v>42446</v>
      </c>
      <c r="E61" s="31">
        <v>58</v>
      </c>
      <c r="F61" s="32">
        <v>25</v>
      </c>
      <c r="G61" s="31">
        <v>56</v>
      </c>
      <c r="H61" s="32">
        <v>25</v>
      </c>
      <c r="I61" s="31">
        <v>104</v>
      </c>
      <c r="J61" s="32">
        <v>52.5</v>
      </c>
      <c r="K61" s="31">
        <v>63</v>
      </c>
      <c r="L61" s="32">
        <v>25</v>
      </c>
      <c r="M61" s="31">
        <v>62</v>
      </c>
      <c r="N61" s="32">
        <v>37.5</v>
      </c>
      <c r="O61" s="31"/>
      <c r="P61" s="32"/>
      <c r="Q61" s="31"/>
      <c r="R61" s="32"/>
      <c r="S61" s="3"/>
      <c r="T61" s="37"/>
      <c r="U61" s="3"/>
      <c r="V61" s="37"/>
      <c r="W61" s="3"/>
      <c r="X61" s="37"/>
      <c r="Y61" s="3"/>
      <c r="Z61" s="4"/>
      <c r="AA61" s="3"/>
      <c r="AB61" s="4"/>
      <c r="AC61" s="13">
        <f t="shared" si="8"/>
        <v>165</v>
      </c>
      <c r="AD61" s="2">
        <v>3</v>
      </c>
      <c r="AF61" s="32">
        <v>25</v>
      </c>
      <c r="AH61" s="23">
        <v>27.5</v>
      </c>
      <c r="AJ61" s="23">
        <v>30</v>
      </c>
      <c r="AL61" s="32">
        <v>37.5</v>
      </c>
      <c r="AN61" s="32">
        <v>12.5</v>
      </c>
    </row>
    <row r="62" spans="1:40">
      <c r="A62" s="2">
        <f t="shared" si="9"/>
        <v>4</v>
      </c>
      <c r="B62" s="5" t="s">
        <v>104</v>
      </c>
      <c r="C62" s="10" t="s">
        <v>32</v>
      </c>
      <c r="D62" s="19">
        <v>42683</v>
      </c>
      <c r="E62" s="31"/>
      <c r="F62" s="32"/>
      <c r="G62" s="31"/>
      <c r="H62" s="32"/>
      <c r="I62" s="31">
        <v>133</v>
      </c>
      <c r="J62" s="32">
        <v>30</v>
      </c>
      <c r="K62" s="31"/>
      <c r="L62" s="32"/>
      <c r="M62" s="31"/>
      <c r="N62" s="32"/>
      <c r="O62" s="31"/>
      <c r="P62" s="32"/>
      <c r="Q62" s="31"/>
      <c r="R62" s="32"/>
      <c r="S62" s="3"/>
      <c r="T62" s="37"/>
      <c r="U62" s="3"/>
      <c r="V62" s="37"/>
      <c r="W62" s="3"/>
      <c r="X62" s="4"/>
      <c r="Y62" s="3"/>
      <c r="Z62" s="4"/>
      <c r="AA62" s="3"/>
      <c r="AB62" s="4"/>
      <c r="AC62" s="13">
        <f t="shared" si="8"/>
        <v>30</v>
      </c>
      <c r="AD62" s="2">
        <v>4</v>
      </c>
      <c r="AF62" s="32">
        <v>20</v>
      </c>
      <c r="AH62" s="23">
        <v>22</v>
      </c>
      <c r="AJ62" s="23">
        <v>24</v>
      </c>
      <c r="AL62" s="32">
        <v>30</v>
      </c>
      <c r="AN62" s="32">
        <v>10</v>
      </c>
    </row>
    <row r="63" spans="1:40">
      <c r="A63" s="2">
        <f t="shared" si="9"/>
        <v>5</v>
      </c>
      <c r="B63" s="5" t="s">
        <v>105</v>
      </c>
      <c r="C63" s="10" t="s">
        <v>29</v>
      </c>
      <c r="D63" s="19">
        <v>42520</v>
      </c>
      <c r="E63" s="31"/>
      <c r="F63" s="32"/>
      <c r="G63" s="31"/>
      <c r="H63" s="32"/>
      <c r="I63" s="31">
        <v>145</v>
      </c>
      <c r="J63" s="32">
        <v>22.5</v>
      </c>
      <c r="K63" s="31"/>
      <c r="L63" s="32"/>
      <c r="M63" s="31"/>
      <c r="N63" s="32"/>
      <c r="O63" s="31"/>
      <c r="P63" s="32"/>
      <c r="Q63" s="31"/>
      <c r="R63" s="32"/>
      <c r="S63" s="3"/>
      <c r="T63" s="37"/>
      <c r="U63" s="3"/>
      <c r="V63" s="37"/>
      <c r="W63" s="3"/>
      <c r="X63" s="4"/>
      <c r="Y63" s="3"/>
      <c r="Z63" s="4"/>
      <c r="AA63" s="3"/>
      <c r="AB63" s="4"/>
      <c r="AC63" s="13">
        <f t="shared" si="8"/>
        <v>22.5</v>
      </c>
      <c r="AD63" s="2">
        <v>5</v>
      </c>
      <c r="AF63" s="32">
        <v>15</v>
      </c>
      <c r="AH63" s="23">
        <v>16.5</v>
      </c>
      <c r="AJ63" s="23">
        <v>18</v>
      </c>
      <c r="AL63" s="32">
        <v>22.5</v>
      </c>
      <c r="AN63" s="32">
        <v>7.5</v>
      </c>
    </row>
    <row r="64" spans="1:40">
      <c r="A64" s="2">
        <f t="shared" si="9"/>
        <v>6</v>
      </c>
      <c r="B64" s="5" t="s">
        <v>86</v>
      </c>
      <c r="C64" s="10" t="s">
        <v>31</v>
      </c>
      <c r="D64" s="19">
        <v>42849</v>
      </c>
      <c r="E64" s="31">
        <v>65</v>
      </c>
      <c r="F64" s="32">
        <v>20</v>
      </c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37"/>
      <c r="U64" s="3"/>
      <c r="V64" s="37"/>
      <c r="W64" s="3"/>
      <c r="X64" s="4"/>
      <c r="Y64" s="3"/>
      <c r="Z64" s="4"/>
      <c r="AA64" s="3"/>
      <c r="AB64" s="4"/>
      <c r="AC64" s="13">
        <f t="shared" si="8"/>
        <v>20</v>
      </c>
      <c r="AD64" s="2">
        <v>6</v>
      </c>
      <c r="AF64" s="32">
        <v>10</v>
      </c>
      <c r="AH64" s="23">
        <v>11</v>
      </c>
      <c r="AJ64" s="23">
        <v>12</v>
      </c>
      <c r="AL64" s="32">
        <v>15</v>
      </c>
      <c r="AN64" s="32">
        <v>5</v>
      </c>
    </row>
    <row r="65" spans="1:40" hidden="1">
      <c r="A65" s="2">
        <f t="shared" si="9"/>
        <v>7</v>
      </c>
      <c r="B65" s="5"/>
      <c r="C65" s="10"/>
      <c r="D65" s="19"/>
      <c r="E65" s="31"/>
      <c r="F65" s="32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37"/>
      <c r="U65" s="3"/>
      <c r="V65" s="37"/>
      <c r="W65" s="3"/>
      <c r="X65" s="4"/>
      <c r="Y65" s="3"/>
      <c r="Z65" s="4"/>
      <c r="AA65" s="3"/>
      <c r="AB65" s="4"/>
      <c r="AC65" s="13">
        <f t="shared" ref="AC65:AC66" si="10">SUM(F65,H65+J65+L65+N65+R65+P65+T65+V65+X65+Z65+AB65)</f>
        <v>0</v>
      </c>
      <c r="AD65" s="2">
        <v>7</v>
      </c>
      <c r="AF65" s="32">
        <v>8</v>
      </c>
      <c r="AH65" s="23">
        <v>8.8000000000000007</v>
      </c>
      <c r="AJ65" s="23">
        <v>9.6</v>
      </c>
      <c r="AL65" s="32">
        <v>12</v>
      </c>
      <c r="AN65" s="32">
        <v>4</v>
      </c>
    </row>
    <row r="66" spans="1:40" hidden="1">
      <c r="A66" s="2">
        <f t="shared" si="9"/>
        <v>8</v>
      </c>
      <c r="B66" s="5"/>
      <c r="C66" s="10"/>
      <c r="D66" s="19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37"/>
      <c r="U66" s="3"/>
      <c r="V66" s="37"/>
      <c r="W66" s="3"/>
      <c r="X66" s="4"/>
      <c r="Y66" s="3"/>
      <c r="Z66" s="4"/>
      <c r="AA66" s="3"/>
      <c r="AB66" s="4"/>
      <c r="AC66" s="13">
        <f t="shared" si="10"/>
        <v>0</v>
      </c>
      <c r="AD66" s="2">
        <v>8</v>
      </c>
      <c r="AF66" s="32">
        <v>6</v>
      </c>
      <c r="AH66" s="23">
        <v>6.6</v>
      </c>
      <c r="AJ66" s="23">
        <v>7.2</v>
      </c>
      <c r="AL66" s="32">
        <v>9</v>
      </c>
      <c r="AN66" s="32">
        <v>3</v>
      </c>
    </row>
    <row r="67" spans="1:40" hidden="1">
      <c r="A67" s="2">
        <f t="shared" si="9"/>
        <v>9</v>
      </c>
      <c r="B67" s="5"/>
      <c r="C67" s="10"/>
      <c r="D67" s="19"/>
      <c r="E67" s="31"/>
      <c r="F67" s="32"/>
      <c r="G67" s="31"/>
      <c r="H67" s="32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37"/>
      <c r="U67" s="3"/>
      <c r="V67" s="37"/>
      <c r="W67" s="3"/>
      <c r="X67" s="4"/>
      <c r="Y67" s="3"/>
      <c r="Z67" s="4"/>
      <c r="AA67" s="3"/>
      <c r="AB67" s="4"/>
      <c r="AC67" s="13">
        <f t="shared" ref="AC67:AC80" si="11">SUM(F67,H67+J67+L67+N67+R67+P67+T67+V67+X67+Z67+AB67)</f>
        <v>0</v>
      </c>
      <c r="AD67" s="2">
        <v>9</v>
      </c>
      <c r="AF67" s="32">
        <v>4</v>
      </c>
      <c r="AH67" s="23">
        <v>4.4000000000000004</v>
      </c>
      <c r="AJ67" s="23">
        <v>4.8</v>
      </c>
      <c r="AL67" s="32">
        <v>6</v>
      </c>
      <c r="AN67" s="32">
        <v>2</v>
      </c>
    </row>
    <row r="68" spans="1:40" hidden="1">
      <c r="A68" s="2">
        <f t="shared" si="9"/>
        <v>10</v>
      </c>
      <c r="B68" s="5"/>
      <c r="C68" s="10"/>
      <c r="D68" s="19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37"/>
      <c r="U68" s="3"/>
      <c r="V68" s="37"/>
      <c r="W68" s="3"/>
      <c r="X68" s="4"/>
      <c r="Y68" s="3"/>
      <c r="Z68" s="4"/>
      <c r="AA68" s="3"/>
      <c r="AB68" s="4"/>
      <c r="AC68" s="13">
        <f t="shared" si="11"/>
        <v>0</v>
      </c>
      <c r="AD68" s="2">
        <v>10</v>
      </c>
      <c r="AF68" s="32">
        <v>2</v>
      </c>
      <c r="AH68" s="23">
        <v>2.2000000000000002</v>
      </c>
      <c r="AJ68" s="23">
        <v>2.4</v>
      </c>
      <c r="AL68" s="32">
        <v>3</v>
      </c>
      <c r="AN68" s="32">
        <v>1</v>
      </c>
    </row>
    <row r="69" spans="1:40" hidden="1">
      <c r="A69" s="2">
        <f t="shared" si="9"/>
        <v>11</v>
      </c>
      <c r="B69" s="5"/>
      <c r="C69" s="10"/>
      <c r="D69" s="19"/>
      <c r="E69" s="31"/>
      <c r="F69" s="32"/>
      <c r="G69" s="31"/>
      <c r="H69" s="32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37"/>
      <c r="U69" s="3"/>
      <c r="V69" s="37"/>
      <c r="W69" s="3"/>
      <c r="X69" s="4"/>
      <c r="Y69" s="3"/>
      <c r="Z69" s="4"/>
      <c r="AA69" s="3"/>
      <c r="AB69" s="4"/>
      <c r="AC69" s="13">
        <f t="shared" si="11"/>
        <v>0</v>
      </c>
      <c r="AD69" s="2">
        <v>11</v>
      </c>
      <c r="AF69" s="16">
        <f>SUM(AF59:AF68)</f>
        <v>175</v>
      </c>
      <c r="AH69" s="16">
        <f>SUM(AH59:AH68)</f>
        <v>192.5</v>
      </c>
      <c r="AJ69" s="16">
        <f>SUM(AJ59:AJ68)</f>
        <v>210</v>
      </c>
      <c r="AL69" s="16">
        <f>SUM(AL59:AL68)</f>
        <v>262.5</v>
      </c>
      <c r="AN69" s="34">
        <f>SUM(AN59:AN68)</f>
        <v>87.5</v>
      </c>
    </row>
    <row r="70" spans="1:40" ht="17.25" hidden="1" thickBot="1">
      <c r="A70" s="2">
        <f t="shared" si="9"/>
        <v>12</v>
      </c>
      <c r="B70" s="5"/>
      <c r="C70" s="10"/>
      <c r="D70" s="19"/>
      <c r="E70" s="31"/>
      <c r="F70" s="32"/>
      <c r="G70" s="31"/>
      <c r="H70" s="32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37"/>
      <c r="U70" s="3"/>
      <c r="V70" s="37"/>
      <c r="W70" s="3"/>
      <c r="X70" s="4"/>
      <c r="Y70" s="3"/>
      <c r="Z70" s="4"/>
      <c r="AA70" s="3"/>
      <c r="AB70" s="4"/>
      <c r="AC70" s="13">
        <f t="shared" si="11"/>
        <v>0</v>
      </c>
      <c r="AD70" s="2">
        <v>12</v>
      </c>
    </row>
    <row r="71" spans="1:40" ht="17.25" hidden="1" thickBot="1">
      <c r="A71" s="2">
        <f t="shared" si="9"/>
        <v>13</v>
      </c>
      <c r="B71" s="5"/>
      <c r="C71" s="10"/>
      <c r="D71" s="19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37"/>
      <c r="U71" s="3"/>
      <c r="V71" s="37"/>
      <c r="W71" s="3"/>
      <c r="X71" s="4"/>
      <c r="Y71" s="3"/>
      <c r="Z71" s="4"/>
      <c r="AA71" s="3"/>
      <c r="AB71" s="4"/>
      <c r="AC71" s="13">
        <f t="shared" si="11"/>
        <v>0</v>
      </c>
      <c r="AD71" s="2">
        <v>13</v>
      </c>
      <c r="AF71" s="35">
        <v>1</v>
      </c>
    </row>
    <row r="72" spans="1:40" hidden="1">
      <c r="A72" s="2">
        <f t="shared" si="9"/>
        <v>14</v>
      </c>
      <c r="B72" s="5"/>
      <c r="C72" s="10"/>
      <c r="D72" s="19"/>
      <c r="E72" s="31"/>
      <c r="F72" s="32"/>
      <c r="G72" s="31"/>
      <c r="H72" s="32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37"/>
      <c r="U72" s="3"/>
      <c r="V72" s="37"/>
      <c r="W72" s="3"/>
      <c r="X72" s="4"/>
      <c r="Y72" s="3"/>
      <c r="Z72" s="4"/>
      <c r="AA72" s="3"/>
      <c r="AB72" s="4"/>
      <c r="AC72" s="13">
        <f t="shared" si="11"/>
        <v>0</v>
      </c>
      <c r="AD72" s="2">
        <v>14</v>
      </c>
    </row>
    <row r="73" spans="1:40" hidden="1">
      <c r="A73" s="2">
        <f t="shared" si="9"/>
        <v>15</v>
      </c>
      <c r="B73" s="5"/>
      <c r="C73" s="10"/>
      <c r="D73" s="19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11"/>
        <v>0</v>
      </c>
      <c r="AD73" s="2">
        <v>15</v>
      </c>
    </row>
    <row r="74" spans="1:40" hidden="1">
      <c r="A74" s="2">
        <f t="shared" si="9"/>
        <v>16</v>
      </c>
      <c r="B74" s="5"/>
      <c r="C74" s="10"/>
      <c r="D74" s="19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11"/>
        <v>0</v>
      </c>
      <c r="AD74" s="2">
        <v>16</v>
      </c>
    </row>
    <row r="75" spans="1:40" hidden="1">
      <c r="A75" s="2">
        <f t="shared" si="9"/>
        <v>17</v>
      </c>
      <c r="B75" s="5"/>
      <c r="C75" s="10"/>
      <c r="D75" s="19"/>
      <c r="E75" s="31"/>
      <c r="F75" s="32"/>
      <c r="G75" s="31"/>
      <c r="H75" s="32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11"/>
        <v>0</v>
      </c>
      <c r="AD75" s="2">
        <v>17</v>
      </c>
    </row>
    <row r="76" spans="1:40" hidden="1">
      <c r="A76" s="2">
        <f t="shared" si="9"/>
        <v>17</v>
      </c>
      <c r="B76" s="5"/>
      <c r="C76" s="10"/>
      <c r="D76" s="19"/>
      <c r="E76" s="31"/>
      <c r="F76" s="32"/>
      <c r="G76" s="31"/>
      <c r="H76" s="32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11"/>
        <v>0</v>
      </c>
      <c r="AD76" s="2">
        <v>17</v>
      </c>
    </row>
    <row r="77" spans="1:40" hidden="1">
      <c r="A77" s="2">
        <f t="shared" si="9"/>
        <v>19</v>
      </c>
      <c r="B77" s="5"/>
      <c r="C77" s="10"/>
      <c r="D77" s="19"/>
      <c r="E77" s="31"/>
      <c r="F77" s="32"/>
      <c r="G77" s="31"/>
      <c r="H77" s="32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11"/>
        <v>0</v>
      </c>
      <c r="AD77" s="2">
        <v>19</v>
      </c>
    </row>
    <row r="78" spans="1:40" hidden="1">
      <c r="A78" s="2">
        <f t="shared" si="9"/>
        <v>20</v>
      </c>
      <c r="B78" s="5"/>
      <c r="C78" s="10"/>
      <c r="D78" s="19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11"/>
        <v>0</v>
      </c>
      <c r="AD78" s="2">
        <v>20</v>
      </c>
      <c r="AF78" s="6"/>
      <c r="AG78" s="6"/>
      <c r="AH78" s="6"/>
      <c r="AI78" s="6"/>
      <c r="AJ78" s="6"/>
    </row>
    <row r="79" spans="1:40" hidden="1">
      <c r="A79" s="2">
        <f t="shared" si="9"/>
        <v>21</v>
      </c>
      <c r="B79" s="5"/>
      <c r="C79" s="10"/>
      <c r="D79" s="19"/>
      <c r="E79" s="31"/>
      <c r="F79" s="32"/>
      <c r="G79" s="31"/>
      <c r="H79" s="32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4"/>
      <c r="AC79" s="13">
        <f t="shared" si="11"/>
        <v>0</v>
      </c>
      <c r="AD79" s="2">
        <v>21</v>
      </c>
    </row>
    <row r="80" spans="1:40" hidden="1">
      <c r="A80" s="2">
        <f t="shared" si="9"/>
        <v>22</v>
      </c>
      <c r="B80" s="5"/>
      <c r="C80" s="10"/>
      <c r="D80" s="19"/>
      <c r="E80" s="31"/>
      <c r="F80" s="32"/>
      <c r="G80" s="31"/>
      <c r="H80" s="32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4"/>
      <c r="AC80" s="13">
        <f t="shared" si="11"/>
        <v>0</v>
      </c>
      <c r="AD80" s="2">
        <v>22</v>
      </c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</sheetData>
  <sortState xmlns:xlrd2="http://schemas.microsoft.com/office/spreadsheetml/2017/richdata2" ref="B12:AC30">
    <sortCondition descending="1" ref="AC12:AC30"/>
  </sortState>
  <mergeCells count="90">
    <mergeCell ref="U54:V54"/>
    <mergeCell ref="W54:X54"/>
    <mergeCell ref="Y54:Z54"/>
    <mergeCell ref="AA54:AB54"/>
    <mergeCell ref="K54:L54"/>
    <mergeCell ref="M54:N54"/>
    <mergeCell ref="O54:P54"/>
    <mergeCell ref="Q54:R54"/>
    <mergeCell ref="S54:T54"/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  <mergeCell ref="AA8:AB8"/>
    <mergeCell ref="AA9:AB10"/>
    <mergeCell ref="AA55:AB55"/>
    <mergeCell ref="AA56:AB57"/>
    <mergeCell ref="AD57:AD58"/>
    <mergeCell ref="U8:V8"/>
    <mergeCell ref="S9:T10"/>
    <mergeCell ref="M9:N10"/>
    <mergeCell ref="A1:AC1"/>
    <mergeCell ref="A2:AC2"/>
    <mergeCell ref="A4:AC4"/>
    <mergeCell ref="A6:AC6"/>
    <mergeCell ref="W8:X8"/>
    <mergeCell ref="Y8:Z8"/>
    <mergeCell ref="K8:L8"/>
    <mergeCell ref="E8:F8"/>
    <mergeCell ref="G8:H8"/>
    <mergeCell ref="I8:J8"/>
    <mergeCell ref="M8:N8"/>
    <mergeCell ref="O8:P8"/>
    <mergeCell ref="Q8:R8"/>
    <mergeCell ref="S8:T8"/>
    <mergeCell ref="AD10:AD11"/>
    <mergeCell ref="A48:AC48"/>
    <mergeCell ref="A49:AC49"/>
    <mergeCell ref="K9:L10"/>
    <mergeCell ref="C9:C10"/>
    <mergeCell ref="A11:B11"/>
    <mergeCell ref="Y9:Z10"/>
    <mergeCell ref="W9:X10"/>
    <mergeCell ref="A9:A10"/>
    <mergeCell ref="B9:B10"/>
    <mergeCell ref="U9:V10"/>
    <mergeCell ref="O9:P10"/>
    <mergeCell ref="Q9:R10"/>
    <mergeCell ref="E9:F10"/>
    <mergeCell ref="G9:H10"/>
    <mergeCell ref="I9:J10"/>
    <mergeCell ref="A58:B58"/>
    <mergeCell ref="O56:P57"/>
    <mergeCell ref="Q56:R57"/>
    <mergeCell ref="S56:T57"/>
    <mergeCell ref="M56:N57"/>
    <mergeCell ref="A56:A57"/>
    <mergeCell ref="B56:B57"/>
    <mergeCell ref="C56:C57"/>
    <mergeCell ref="E56:F57"/>
    <mergeCell ref="G56:H57"/>
    <mergeCell ref="I56:J57"/>
    <mergeCell ref="K56:L57"/>
    <mergeCell ref="E54:F54"/>
    <mergeCell ref="G54:H54"/>
    <mergeCell ref="I54:J54"/>
    <mergeCell ref="Y55:Z55"/>
    <mergeCell ref="Y56:Z57"/>
    <mergeCell ref="W56:X57"/>
    <mergeCell ref="A51:AC51"/>
    <mergeCell ref="A53:AC53"/>
    <mergeCell ref="E55:F55"/>
    <mergeCell ref="G55:H55"/>
    <mergeCell ref="I55:J55"/>
    <mergeCell ref="K55:L55"/>
    <mergeCell ref="W55:X55"/>
    <mergeCell ref="U56:V57"/>
    <mergeCell ref="M55:N55"/>
    <mergeCell ref="O55:P55"/>
    <mergeCell ref="Q55:R55"/>
    <mergeCell ref="S55:T55"/>
    <mergeCell ref="U55:V55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Clases 12 y 13 - Albatros -</vt:lpstr>
      <vt:lpstr>Clases 14 y 15 - Eagles -</vt:lpstr>
      <vt:lpstr>Clases 16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2023-10-07T12:08:42Z</cp:lastPrinted>
  <dcterms:created xsi:type="dcterms:W3CDTF">2002-04-15T20:21:56Z</dcterms:created>
  <dcterms:modified xsi:type="dcterms:W3CDTF">2025-04-29T14:19:08Z</dcterms:modified>
</cp:coreProperties>
</file>